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859" activeTab="20"/>
  </bookViews>
  <sheets>
    <sheet name="1" sheetId="15" r:id="rId1"/>
    <sheet name="2" sheetId="14" r:id="rId2"/>
    <sheet name="3" sheetId="13" r:id="rId3"/>
    <sheet name="speciale" sheetId="11" r:id="rId4"/>
    <sheet name="4" sheetId="12" r:id="rId5"/>
    <sheet name="5" sheetId="10" r:id="rId6"/>
    <sheet name="6" sheetId="9" r:id="rId7"/>
    <sheet name="7" sheetId="8" r:id="rId8"/>
    <sheet name="8" sheetId="7" r:id="rId9"/>
    <sheet name="9" sheetId="6" r:id="rId10"/>
    <sheet name="10" sheetId="5" r:id="rId11"/>
    <sheet name="11" sheetId="4" r:id="rId12"/>
    <sheet name="12" sheetId="16" r:id="rId13"/>
    <sheet name="13" sheetId="19" r:id="rId14"/>
    <sheet name="14" sheetId="17" r:id="rId15"/>
    <sheet name="15" sheetId="18" r:id="rId16"/>
    <sheet name="16" sheetId="20" r:id="rId17"/>
    <sheet name="17" sheetId="21" r:id="rId18"/>
    <sheet name="18" sheetId="22" r:id="rId19"/>
    <sheet name="PARTITI" sheetId="25" r:id="rId20"/>
    <sheet name="CANDIDATI" sheetId="26" r:id="rId21"/>
    <sheet name="Foglio1" sheetId="1" r:id="rId22"/>
    <sheet name="Foglio2" sheetId="2" r:id="rId23"/>
    <sheet name="Foglio3" sheetId="3" r:id="rId24"/>
  </sheets>
  <definedNames>
    <definedName name="_GoBack" localSheetId="0">'1'!$G$10</definedName>
    <definedName name="_GoBack" localSheetId="10">'10'!$G$10</definedName>
    <definedName name="_GoBack" localSheetId="11">'11'!$G$10</definedName>
    <definedName name="_GoBack" localSheetId="12">'12'!$G$10</definedName>
    <definedName name="_GoBack" localSheetId="13">'13'!$G$10</definedName>
    <definedName name="_GoBack" localSheetId="14">'14'!$G$10</definedName>
    <definedName name="_GoBack" localSheetId="15">'15'!$G$10</definedName>
    <definedName name="_GoBack" localSheetId="16">'16'!$G$10</definedName>
    <definedName name="_GoBack" localSheetId="17">'17'!$G$10</definedName>
    <definedName name="_GoBack" localSheetId="18">'18'!$G$10</definedName>
    <definedName name="_GoBack" localSheetId="1">'2'!$G$10</definedName>
    <definedName name="_GoBack" localSheetId="2">'3'!$G$10</definedName>
    <definedName name="_GoBack" localSheetId="4">'4'!$G$10</definedName>
    <definedName name="_GoBack" localSheetId="5">'5'!$G$10</definedName>
    <definedName name="_GoBack" localSheetId="6">'6'!$G$10</definedName>
    <definedName name="_GoBack" localSheetId="7">'7'!$G$10</definedName>
    <definedName name="_GoBack" localSheetId="8">'8'!$G$10</definedName>
    <definedName name="_GoBack" localSheetId="9">'9'!$G$10</definedName>
    <definedName name="_GoBack" localSheetId="21">Foglio1!$G$10</definedName>
    <definedName name="_GoBack" localSheetId="3">speciale!$G$10</definedName>
  </definedNames>
  <calcPr calcId="124519"/>
</workbook>
</file>

<file path=xl/calcChain.xml><?xml version="1.0" encoding="utf-8"?>
<calcChain xmlns="http://schemas.openxmlformats.org/spreadsheetml/2006/main">
  <c r="G23" i="6"/>
  <c r="C24" i="21"/>
  <c r="V13" i="26"/>
  <c r="V9"/>
  <c r="V21"/>
  <c r="V20"/>
  <c r="V19"/>
  <c r="V18"/>
  <c r="V17"/>
  <c r="V8"/>
  <c r="V7"/>
  <c r="V6"/>
  <c r="V5"/>
  <c r="U13"/>
  <c r="U9"/>
  <c r="U21"/>
  <c r="U20"/>
  <c r="U19"/>
  <c r="U18"/>
  <c r="U17"/>
  <c r="U8"/>
  <c r="U7"/>
  <c r="U6"/>
  <c r="U5"/>
  <c r="T13"/>
  <c r="T9"/>
  <c r="T21"/>
  <c r="T20"/>
  <c r="T19"/>
  <c r="T18"/>
  <c r="T17"/>
  <c r="T8"/>
  <c r="T7"/>
  <c r="T6"/>
  <c r="T5"/>
  <c r="S13"/>
  <c r="S9"/>
  <c r="S21"/>
  <c r="S20"/>
  <c r="S19"/>
  <c r="S18"/>
  <c r="S17"/>
  <c r="S8"/>
  <c r="S7"/>
  <c r="S6"/>
  <c r="S5"/>
  <c r="R13"/>
  <c r="R9"/>
  <c r="R21"/>
  <c r="R20"/>
  <c r="R19"/>
  <c r="R18"/>
  <c r="R17"/>
  <c r="R8"/>
  <c r="R7"/>
  <c r="R6"/>
  <c r="R5"/>
  <c r="Q13"/>
  <c r="Q9"/>
  <c r="Q21"/>
  <c r="Q20"/>
  <c r="Q19"/>
  <c r="Q18"/>
  <c r="Q17"/>
  <c r="Q8"/>
  <c r="Q7"/>
  <c r="Q6"/>
  <c r="Q5"/>
  <c r="V26"/>
  <c r="V27"/>
  <c r="V30"/>
  <c r="V25"/>
  <c r="U26"/>
  <c r="U27"/>
  <c r="U30"/>
  <c r="U25"/>
  <c r="T26"/>
  <c r="T27"/>
  <c r="T30"/>
  <c r="T25"/>
  <c r="S26"/>
  <c r="S27"/>
  <c r="S30"/>
  <c r="S25"/>
  <c r="R26"/>
  <c r="R27"/>
  <c r="R30"/>
  <c r="R25"/>
  <c r="Q26"/>
  <c r="Q27"/>
  <c r="Q30"/>
  <c r="Q25"/>
  <c r="P26"/>
  <c r="P27"/>
  <c r="P30"/>
  <c r="P25"/>
  <c r="O26"/>
  <c r="O27"/>
  <c r="O30"/>
  <c r="O25"/>
  <c r="N26"/>
  <c r="N27"/>
  <c r="N30"/>
  <c r="N25"/>
  <c r="M26"/>
  <c r="M27"/>
  <c r="M30"/>
  <c r="M25"/>
  <c r="L26"/>
  <c r="L27"/>
  <c r="L30"/>
  <c r="L25"/>
  <c r="K26"/>
  <c r="K27"/>
  <c r="K30"/>
  <c r="K25"/>
  <c r="J26"/>
  <c r="J27"/>
  <c r="J30"/>
  <c r="J25"/>
  <c r="I26"/>
  <c r="I27"/>
  <c r="I30"/>
  <c r="I25"/>
  <c r="H26"/>
  <c r="H27"/>
  <c r="H30"/>
  <c r="H25"/>
  <c r="G26"/>
  <c r="G27"/>
  <c r="G30"/>
  <c r="G25"/>
  <c r="F26"/>
  <c r="F27"/>
  <c r="F30"/>
  <c r="F25"/>
  <c r="E26"/>
  <c r="E27"/>
  <c r="E30"/>
  <c r="E25"/>
  <c r="D26"/>
  <c r="D27"/>
  <c r="D30"/>
  <c r="D25"/>
  <c r="F24" i="25"/>
  <c r="F25"/>
  <c r="F26"/>
  <c r="F27"/>
  <c r="F30"/>
  <c r="F23"/>
  <c r="U24"/>
  <c r="U25"/>
  <c r="U26"/>
  <c r="U27"/>
  <c r="U30"/>
  <c r="U23"/>
  <c r="T24"/>
  <c r="T25"/>
  <c r="T26"/>
  <c r="T27"/>
  <c r="T30"/>
  <c r="T23"/>
  <c r="S24"/>
  <c r="S25"/>
  <c r="S26"/>
  <c r="S27"/>
  <c r="S30"/>
  <c r="S23"/>
  <c r="R24"/>
  <c r="R25"/>
  <c r="R26"/>
  <c r="R27"/>
  <c r="R30"/>
  <c r="R23"/>
  <c r="Q30"/>
  <c r="Q24"/>
  <c r="Q25"/>
  <c r="Q26"/>
  <c r="Q27"/>
  <c r="Q23"/>
  <c r="P24"/>
  <c r="P25"/>
  <c r="P26"/>
  <c r="P27"/>
  <c r="P30"/>
  <c r="P23"/>
  <c r="O24"/>
  <c r="O25"/>
  <c r="O26"/>
  <c r="O27"/>
  <c r="O30"/>
  <c r="O23"/>
  <c r="N24"/>
  <c r="N25"/>
  <c r="N26"/>
  <c r="N27"/>
  <c r="N30"/>
  <c r="N23"/>
  <c r="M24"/>
  <c r="M25"/>
  <c r="M26"/>
  <c r="M27"/>
  <c r="M30"/>
  <c r="M23"/>
  <c r="L24"/>
  <c r="L25"/>
  <c r="L26"/>
  <c r="L27"/>
  <c r="L30"/>
  <c r="L23"/>
  <c r="K24"/>
  <c r="K25"/>
  <c r="K26"/>
  <c r="K27"/>
  <c r="K30"/>
  <c r="K23"/>
  <c r="J30"/>
  <c r="J24"/>
  <c r="J25"/>
  <c r="J26"/>
  <c r="J27"/>
  <c r="J23"/>
  <c r="I24"/>
  <c r="I25"/>
  <c r="I26"/>
  <c r="I27"/>
  <c r="I30"/>
  <c r="I23"/>
  <c r="H24"/>
  <c r="H25"/>
  <c r="H26"/>
  <c r="H27"/>
  <c r="H30"/>
  <c r="H23"/>
  <c r="G24"/>
  <c r="G25"/>
  <c r="G26"/>
  <c r="G27"/>
  <c r="G30"/>
  <c r="G23"/>
  <c r="E24"/>
  <c r="E25"/>
  <c r="E26"/>
  <c r="E27"/>
  <c r="E30"/>
  <c r="E23"/>
  <c r="D24"/>
  <c r="D25"/>
  <c r="D26"/>
  <c r="D27"/>
  <c r="D30"/>
  <c r="D23"/>
  <c r="C30"/>
  <c r="C26"/>
  <c r="C27"/>
  <c r="C25"/>
  <c r="C24"/>
  <c r="C23"/>
  <c r="P13" i="26" l="1"/>
  <c r="P9"/>
  <c r="P21"/>
  <c r="P20"/>
  <c r="P19"/>
  <c r="P18"/>
  <c r="P17"/>
  <c r="P8"/>
  <c r="P7"/>
  <c r="P6"/>
  <c r="P5"/>
  <c r="O13"/>
  <c r="O9"/>
  <c r="O21"/>
  <c r="O20"/>
  <c r="O19"/>
  <c r="O18"/>
  <c r="O17"/>
  <c r="O8"/>
  <c r="O7"/>
  <c r="O6"/>
  <c r="O5"/>
  <c r="N13"/>
  <c r="N9"/>
  <c r="N21"/>
  <c r="N20"/>
  <c r="N19"/>
  <c r="N18"/>
  <c r="N17"/>
  <c r="N6"/>
  <c r="N7"/>
  <c r="N8"/>
  <c r="N5"/>
  <c r="M13"/>
  <c r="M9"/>
  <c r="M18"/>
  <c r="M19"/>
  <c r="M20"/>
  <c r="M21"/>
  <c r="M17"/>
  <c r="M6"/>
  <c r="M7"/>
  <c r="M8"/>
  <c r="M5"/>
  <c r="L13"/>
  <c r="L9"/>
  <c r="L18"/>
  <c r="L19"/>
  <c r="L20"/>
  <c r="L21"/>
  <c r="L17"/>
  <c r="L6"/>
  <c r="L7"/>
  <c r="L8"/>
  <c r="L5"/>
  <c r="K13"/>
  <c r="K9"/>
  <c r="K18"/>
  <c r="K19"/>
  <c r="K20"/>
  <c r="K21"/>
  <c r="K17"/>
  <c r="K6"/>
  <c r="K7"/>
  <c r="K8"/>
  <c r="K5"/>
  <c r="J13"/>
  <c r="J9"/>
  <c r="J18"/>
  <c r="J19"/>
  <c r="J20"/>
  <c r="J21"/>
  <c r="J17"/>
  <c r="J6"/>
  <c r="J7"/>
  <c r="J8"/>
  <c r="J5"/>
  <c r="I13"/>
  <c r="I9"/>
  <c r="I21"/>
  <c r="I20"/>
  <c r="I19"/>
  <c r="I18"/>
  <c r="I17"/>
  <c r="I8"/>
  <c r="I7"/>
  <c r="I6"/>
  <c r="I5"/>
  <c r="H13"/>
  <c r="H9"/>
  <c r="H18"/>
  <c r="H19"/>
  <c r="H20"/>
  <c r="H21"/>
  <c r="H17"/>
  <c r="H6"/>
  <c r="H7"/>
  <c r="H8"/>
  <c r="H5"/>
  <c r="G13"/>
  <c r="G9"/>
  <c r="G18"/>
  <c r="G19"/>
  <c r="G20"/>
  <c r="G21"/>
  <c r="G17"/>
  <c r="G6"/>
  <c r="G7"/>
  <c r="G8"/>
  <c r="G5"/>
  <c r="F13"/>
  <c r="F9"/>
  <c r="F18"/>
  <c r="F19"/>
  <c r="F20"/>
  <c r="F21"/>
  <c r="F17"/>
  <c r="F6"/>
  <c r="F7"/>
  <c r="F8"/>
  <c r="F5"/>
  <c r="E13"/>
  <c r="E9"/>
  <c r="E18"/>
  <c r="E19"/>
  <c r="E20"/>
  <c r="E21"/>
  <c r="E17"/>
  <c r="E6"/>
  <c r="E7"/>
  <c r="E8"/>
  <c r="E5"/>
  <c r="D13"/>
  <c r="X13" s="1"/>
  <c r="D9"/>
  <c r="D18"/>
  <c r="X18" s="1"/>
  <c r="D19"/>
  <c r="D20"/>
  <c r="X20" s="1"/>
  <c r="D21"/>
  <c r="D17"/>
  <c r="D6"/>
  <c r="D7"/>
  <c r="D8"/>
  <c r="D5"/>
  <c r="U6" i="25"/>
  <c r="U7"/>
  <c r="U8"/>
  <c r="U9"/>
  <c r="U10"/>
  <c r="U11"/>
  <c r="U12"/>
  <c r="U13"/>
  <c r="U14"/>
  <c r="U15"/>
  <c r="U16"/>
  <c r="U17"/>
  <c r="U18"/>
  <c r="U19"/>
  <c r="U20"/>
  <c r="U21"/>
  <c r="U5"/>
  <c r="T6"/>
  <c r="T7"/>
  <c r="T8"/>
  <c r="T9"/>
  <c r="T10"/>
  <c r="T11"/>
  <c r="T12"/>
  <c r="T13"/>
  <c r="T14"/>
  <c r="T15"/>
  <c r="T16"/>
  <c r="T17"/>
  <c r="T18"/>
  <c r="T19"/>
  <c r="T20"/>
  <c r="T21"/>
  <c r="T5"/>
  <c r="S6"/>
  <c r="S7"/>
  <c r="S8"/>
  <c r="S9"/>
  <c r="S10"/>
  <c r="S11"/>
  <c r="S12"/>
  <c r="S13"/>
  <c r="S14"/>
  <c r="S15"/>
  <c r="S16"/>
  <c r="S17"/>
  <c r="S18"/>
  <c r="S19"/>
  <c r="S20"/>
  <c r="S21"/>
  <c r="S5"/>
  <c r="R6"/>
  <c r="R7"/>
  <c r="R8"/>
  <c r="R9"/>
  <c r="R10"/>
  <c r="R11"/>
  <c r="R12"/>
  <c r="R13"/>
  <c r="R14"/>
  <c r="R15"/>
  <c r="R16"/>
  <c r="R17"/>
  <c r="R18"/>
  <c r="R19"/>
  <c r="R20"/>
  <c r="R21"/>
  <c r="R5"/>
  <c r="Q6"/>
  <c r="Q7"/>
  <c r="Q8"/>
  <c r="Q9"/>
  <c r="Q10"/>
  <c r="Q11"/>
  <c r="Q12"/>
  <c r="Q13"/>
  <c r="Q14"/>
  <c r="Q15"/>
  <c r="Q16"/>
  <c r="Q17"/>
  <c r="Q18"/>
  <c r="Q19"/>
  <c r="Q20"/>
  <c r="Q21"/>
  <c r="Q5"/>
  <c r="P6"/>
  <c r="P7"/>
  <c r="P8"/>
  <c r="P9"/>
  <c r="P10"/>
  <c r="P11"/>
  <c r="P12"/>
  <c r="P13"/>
  <c r="P14"/>
  <c r="P15"/>
  <c r="P16"/>
  <c r="P17"/>
  <c r="P18"/>
  <c r="P19"/>
  <c r="P20"/>
  <c r="P21"/>
  <c r="P5"/>
  <c r="O6"/>
  <c r="O7"/>
  <c r="O8"/>
  <c r="O9"/>
  <c r="O10"/>
  <c r="O11"/>
  <c r="O12"/>
  <c r="O13"/>
  <c r="O14"/>
  <c r="O15"/>
  <c r="O16"/>
  <c r="O17"/>
  <c r="O18"/>
  <c r="O19"/>
  <c r="O20"/>
  <c r="O21"/>
  <c r="O5"/>
  <c r="N6"/>
  <c r="N7"/>
  <c r="N8"/>
  <c r="N9"/>
  <c r="N10"/>
  <c r="N11"/>
  <c r="N12"/>
  <c r="N13"/>
  <c r="N14"/>
  <c r="N15"/>
  <c r="N16"/>
  <c r="N17"/>
  <c r="N18"/>
  <c r="N19"/>
  <c r="N20"/>
  <c r="N21"/>
  <c r="N5"/>
  <c r="M6"/>
  <c r="M7"/>
  <c r="M8"/>
  <c r="M9"/>
  <c r="M10"/>
  <c r="M11"/>
  <c r="M12"/>
  <c r="M13"/>
  <c r="M14"/>
  <c r="M15"/>
  <c r="M16"/>
  <c r="M17"/>
  <c r="M18"/>
  <c r="M19"/>
  <c r="M20"/>
  <c r="M21"/>
  <c r="M5"/>
  <c r="L6"/>
  <c r="L7"/>
  <c r="L8"/>
  <c r="L9"/>
  <c r="L10"/>
  <c r="L11"/>
  <c r="L12"/>
  <c r="L13"/>
  <c r="L14"/>
  <c r="L15"/>
  <c r="L16"/>
  <c r="L17"/>
  <c r="L18"/>
  <c r="L19"/>
  <c r="L20"/>
  <c r="L21"/>
  <c r="L5"/>
  <c r="K6"/>
  <c r="K7"/>
  <c r="K8"/>
  <c r="K9"/>
  <c r="K10"/>
  <c r="K11"/>
  <c r="K12"/>
  <c r="K13"/>
  <c r="K14"/>
  <c r="K15"/>
  <c r="K16"/>
  <c r="K17"/>
  <c r="K18"/>
  <c r="K19"/>
  <c r="K20"/>
  <c r="K21"/>
  <c r="K5"/>
  <c r="J6"/>
  <c r="J7"/>
  <c r="J8"/>
  <c r="J9"/>
  <c r="J10"/>
  <c r="J11"/>
  <c r="J12"/>
  <c r="J13"/>
  <c r="J14"/>
  <c r="J15"/>
  <c r="J16"/>
  <c r="J17"/>
  <c r="J18"/>
  <c r="J19"/>
  <c r="J20"/>
  <c r="J21"/>
  <c r="J5"/>
  <c r="I6"/>
  <c r="I7"/>
  <c r="I8"/>
  <c r="I9"/>
  <c r="I10"/>
  <c r="I11"/>
  <c r="I12"/>
  <c r="I13"/>
  <c r="I14"/>
  <c r="I15"/>
  <c r="I16"/>
  <c r="I17"/>
  <c r="I18"/>
  <c r="I19"/>
  <c r="I20"/>
  <c r="I21"/>
  <c r="I5"/>
  <c r="H6"/>
  <c r="H7"/>
  <c r="H8"/>
  <c r="H9"/>
  <c r="H10"/>
  <c r="H11"/>
  <c r="H12"/>
  <c r="H13"/>
  <c r="H14"/>
  <c r="H15"/>
  <c r="H16"/>
  <c r="H17"/>
  <c r="H18"/>
  <c r="H19"/>
  <c r="H20"/>
  <c r="H21"/>
  <c r="H5"/>
  <c r="G6"/>
  <c r="G7"/>
  <c r="G8"/>
  <c r="G9"/>
  <c r="G10"/>
  <c r="G11"/>
  <c r="G12"/>
  <c r="G13"/>
  <c r="G14"/>
  <c r="G15"/>
  <c r="G16"/>
  <c r="G17"/>
  <c r="G18"/>
  <c r="G19"/>
  <c r="G20"/>
  <c r="G21"/>
  <c r="G5"/>
  <c r="F6"/>
  <c r="F7"/>
  <c r="F8"/>
  <c r="F9"/>
  <c r="F10"/>
  <c r="F11"/>
  <c r="F12"/>
  <c r="F13"/>
  <c r="F14"/>
  <c r="F15"/>
  <c r="F16"/>
  <c r="F17"/>
  <c r="F18"/>
  <c r="F19"/>
  <c r="F20"/>
  <c r="F21"/>
  <c r="F5"/>
  <c r="F22" s="1"/>
  <c r="E21"/>
  <c r="E20"/>
  <c r="E19"/>
  <c r="E18"/>
  <c r="E17"/>
  <c r="E16"/>
  <c r="E15"/>
  <c r="E14"/>
  <c r="E13"/>
  <c r="E12"/>
  <c r="E11"/>
  <c r="E10"/>
  <c r="E9"/>
  <c r="E8"/>
  <c r="E7"/>
  <c r="E6"/>
  <c r="E5"/>
  <c r="D5"/>
  <c r="D6"/>
  <c r="D7"/>
  <c r="D8"/>
  <c r="D9"/>
  <c r="D10"/>
  <c r="D11"/>
  <c r="D12"/>
  <c r="D13"/>
  <c r="D14"/>
  <c r="D15"/>
  <c r="D16"/>
  <c r="D17"/>
  <c r="D18"/>
  <c r="D19"/>
  <c r="D20"/>
  <c r="D21"/>
  <c r="C20"/>
  <c r="C21"/>
  <c r="C19"/>
  <c r="C18"/>
  <c r="C17"/>
  <c r="C16"/>
  <c r="C15"/>
  <c r="C14"/>
  <c r="C13"/>
  <c r="C12"/>
  <c r="C11"/>
  <c r="C10"/>
  <c r="C9"/>
  <c r="C8"/>
  <c r="C7"/>
  <c r="C6"/>
  <c r="C5"/>
  <c r="X30" i="26"/>
  <c r="X27"/>
  <c r="X26"/>
  <c r="X25"/>
  <c r="X24"/>
  <c r="X23"/>
  <c r="V22"/>
  <c r="U22"/>
  <c r="T22"/>
  <c r="S22"/>
  <c r="R22"/>
  <c r="Q22"/>
  <c r="O22"/>
  <c r="M22"/>
  <c r="K22"/>
  <c r="F22"/>
  <c r="X21"/>
  <c r="X17"/>
  <c r="X7"/>
  <c r="W30" i="25"/>
  <c r="W27"/>
  <c r="W26"/>
  <c r="W25"/>
  <c r="W24"/>
  <c r="W23"/>
  <c r="Q22"/>
  <c r="O22"/>
  <c r="L22"/>
  <c r="H22"/>
  <c r="G29" i="22"/>
  <c r="V28" i="26" s="1"/>
  <c r="C29" i="22"/>
  <c r="U28" i="25" s="1"/>
  <c r="G23" i="22"/>
  <c r="G30" s="1"/>
  <c r="V29" i="26" s="1"/>
  <c r="C23" i="22"/>
  <c r="C30" s="1"/>
  <c r="U29" i="25" s="1"/>
  <c r="D22" i="22"/>
  <c r="D21"/>
  <c r="H20"/>
  <c r="D20"/>
  <c r="H19"/>
  <c r="D19"/>
  <c r="H18"/>
  <c r="D18"/>
  <c r="H9"/>
  <c r="G29" i="21"/>
  <c r="U28" i="26" s="1"/>
  <c r="C29" i="21"/>
  <c r="T28" i="25" s="1"/>
  <c r="G23" i="21"/>
  <c r="G30" s="1"/>
  <c r="U29" i="26" s="1"/>
  <c r="C30" i="21"/>
  <c r="T29" i="25" s="1"/>
  <c r="H22" i="21"/>
  <c r="D22"/>
  <c r="H21"/>
  <c r="D21"/>
  <c r="H20"/>
  <c r="D20"/>
  <c r="H19"/>
  <c r="D19"/>
  <c r="H18"/>
  <c r="D18"/>
  <c r="H14"/>
  <c r="D14"/>
  <c r="H10"/>
  <c r="D8"/>
  <c r="H7"/>
  <c r="D7"/>
  <c r="H6"/>
  <c r="D6"/>
  <c r="G29" i="20"/>
  <c r="T28" i="26" s="1"/>
  <c r="C29" i="20"/>
  <c r="S28" i="25" s="1"/>
  <c r="G23" i="20"/>
  <c r="G30" s="1"/>
  <c r="T29" i="26" s="1"/>
  <c r="C23" i="20"/>
  <c r="C30" s="1"/>
  <c r="S29" i="25" s="1"/>
  <c r="H22" i="20"/>
  <c r="D22"/>
  <c r="H21"/>
  <c r="D21"/>
  <c r="H20"/>
  <c r="D20"/>
  <c r="H19"/>
  <c r="D19"/>
  <c r="H18"/>
  <c r="D18"/>
  <c r="H14"/>
  <c r="D11"/>
  <c r="H10"/>
  <c r="D10"/>
  <c r="H9"/>
  <c r="D9"/>
  <c r="H8"/>
  <c r="D8"/>
  <c r="H7"/>
  <c r="D7"/>
  <c r="H6"/>
  <c r="H23" s="1"/>
  <c r="D6"/>
  <c r="G29" i="19"/>
  <c r="Q28" i="26" s="1"/>
  <c r="C29" i="19"/>
  <c r="P28" i="25" s="1"/>
  <c r="G23" i="19"/>
  <c r="G30" s="1"/>
  <c r="Q29" i="26" s="1"/>
  <c r="C23" i="19"/>
  <c r="C30" s="1"/>
  <c r="P29" i="25" s="1"/>
  <c r="H22" i="19"/>
  <c r="D22"/>
  <c r="H21"/>
  <c r="D21"/>
  <c r="H20"/>
  <c r="D20"/>
  <c r="H19"/>
  <c r="D19"/>
  <c r="H18"/>
  <c r="D18"/>
  <c r="H14"/>
  <c r="D12"/>
  <c r="H10"/>
  <c r="D10"/>
  <c r="H9"/>
  <c r="D9"/>
  <c r="H8"/>
  <c r="D8"/>
  <c r="H7"/>
  <c r="D7"/>
  <c r="H6"/>
  <c r="H23" s="1"/>
  <c r="D6"/>
  <c r="G29" i="18"/>
  <c r="S28" i="26" s="1"/>
  <c r="C29" i="18"/>
  <c r="R28" i="25" s="1"/>
  <c r="G23" i="18"/>
  <c r="G30" s="1"/>
  <c r="S29" i="26" s="1"/>
  <c r="C23" i="18"/>
  <c r="C30" s="1"/>
  <c r="R29" i="25" s="1"/>
  <c r="H22" i="18"/>
  <c r="D22"/>
  <c r="H21"/>
  <c r="D21"/>
  <c r="H20"/>
  <c r="D20"/>
  <c r="H19"/>
  <c r="D19"/>
  <c r="H18"/>
  <c r="D18"/>
  <c r="H14"/>
  <c r="D13"/>
  <c r="H10"/>
  <c r="D10"/>
  <c r="H9"/>
  <c r="D9"/>
  <c r="H8"/>
  <c r="D8"/>
  <c r="H7"/>
  <c r="D7"/>
  <c r="H6"/>
  <c r="H23" s="1"/>
  <c r="D6"/>
  <c r="G29" i="17"/>
  <c r="R28" i="26" s="1"/>
  <c r="C29" i="17"/>
  <c r="Q28" i="25" s="1"/>
  <c r="G23" i="17"/>
  <c r="G30" s="1"/>
  <c r="R29" i="26" s="1"/>
  <c r="C23" i="17"/>
  <c r="C30" s="1"/>
  <c r="Q29" i="25" s="1"/>
  <c r="H22" i="17"/>
  <c r="D22"/>
  <c r="H21"/>
  <c r="D21"/>
  <c r="H20"/>
  <c r="D20"/>
  <c r="H19"/>
  <c r="D19"/>
  <c r="H18"/>
  <c r="D18"/>
  <c r="H14"/>
  <c r="D11"/>
  <c r="H10"/>
  <c r="D10"/>
  <c r="H9"/>
  <c r="D9"/>
  <c r="H8"/>
  <c r="D8"/>
  <c r="H7"/>
  <c r="D7"/>
  <c r="H6"/>
  <c r="D6"/>
  <c r="G29" i="16"/>
  <c r="P28" i="26" s="1"/>
  <c r="C29" i="16"/>
  <c r="O28" i="25" s="1"/>
  <c r="G23" i="16"/>
  <c r="G30" s="1"/>
  <c r="P29" i="26" s="1"/>
  <c r="C23" i="16"/>
  <c r="C30" s="1"/>
  <c r="O29" i="25" s="1"/>
  <c r="D22" i="16"/>
  <c r="D21"/>
  <c r="D20"/>
  <c r="D19"/>
  <c r="D18"/>
  <c r="D16"/>
  <c r="D15"/>
  <c r="D14"/>
  <c r="D13"/>
  <c r="D12"/>
  <c r="D11"/>
  <c r="D10"/>
  <c r="D9"/>
  <c r="D8"/>
  <c r="D7"/>
  <c r="D6"/>
  <c r="G29" i="15"/>
  <c r="D28" i="26" s="1"/>
  <c r="C29" i="15"/>
  <c r="C28" i="25" s="1"/>
  <c r="G23" i="15"/>
  <c r="G30" s="1"/>
  <c r="D29" i="26" s="1"/>
  <c r="C23" i="15"/>
  <c r="C30" s="1"/>
  <c r="C29" i="25" s="1"/>
  <c r="G29" i="14"/>
  <c r="E28" i="26" s="1"/>
  <c r="C29" i="14"/>
  <c r="D28" i="25" s="1"/>
  <c r="G23" i="14"/>
  <c r="G30" s="1"/>
  <c r="E29" i="26" s="1"/>
  <c r="C23" i="14"/>
  <c r="C30" s="1"/>
  <c r="D29" i="25" s="1"/>
  <c r="H22" i="14"/>
  <c r="G29" i="13"/>
  <c r="F28" i="26" s="1"/>
  <c r="C29" i="13"/>
  <c r="E28" i="25" s="1"/>
  <c r="G23" i="13"/>
  <c r="G30" s="1"/>
  <c r="F29" i="26" s="1"/>
  <c r="C23" i="13"/>
  <c r="C30" s="1"/>
  <c r="E29" i="25" s="1"/>
  <c r="G29" i="12"/>
  <c r="H28" i="26" s="1"/>
  <c r="C29" i="12"/>
  <c r="G28" i="25" s="1"/>
  <c r="G23" i="12"/>
  <c r="G30" s="1"/>
  <c r="H29" i="26" s="1"/>
  <c r="C23" i="12"/>
  <c r="D17" s="1"/>
  <c r="H14"/>
  <c r="G29" i="11"/>
  <c r="G28" i="26" s="1"/>
  <c r="C29" i="11"/>
  <c r="F28" i="25" s="1"/>
  <c r="G23" i="11"/>
  <c r="G30" s="1"/>
  <c r="G29" i="26" s="1"/>
  <c r="C23" i="11"/>
  <c r="C30" s="1"/>
  <c r="F29" i="25" s="1"/>
  <c r="H22" i="11"/>
  <c r="D22"/>
  <c r="H21"/>
  <c r="D21"/>
  <c r="H20"/>
  <c r="D20"/>
  <c r="H19"/>
  <c r="D19"/>
  <c r="H18"/>
  <c r="D18"/>
  <c r="H14"/>
  <c r="D13"/>
  <c r="H10"/>
  <c r="D6"/>
  <c r="G29" i="10"/>
  <c r="I28" i="26" s="1"/>
  <c r="C29" i="10"/>
  <c r="H28" i="25" s="1"/>
  <c r="G23" i="10"/>
  <c r="G30" s="1"/>
  <c r="I29" i="26" s="1"/>
  <c r="C23" i="10"/>
  <c r="H22"/>
  <c r="G29" i="9"/>
  <c r="J28" i="26" s="1"/>
  <c r="C29" i="9"/>
  <c r="I28" i="25" s="1"/>
  <c r="G23" i="9"/>
  <c r="G30" s="1"/>
  <c r="J29" i="26" s="1"/>
  <c r="C23" i="9"/>
  <c r="C30" s="1"/>
  <c r="I29" i="25" s="1"/>
  <c r="G29" i="8"/>
  <c r="K28" i="26" s="1"/>
  <c r="C29" i="8"/>
  <c r="J28" i="25" s="1"/>
  <c r="G23" i="8"/>
  <c r="G30" s="1"/>
  <c r="K29" i="26" s="1"/>
  <c r="C23" i="8"/>
  <c r="D17" s="1"/>
  <c r="H14"/>
  <c r="G29" i="7"/>
  <c r="L28" i="26" s="1"/>
  <c r="C29" i="7"/>
  <c r="K28" i="25" s="1"/>
  <c r="G23" i="7"/>
  <c r="G30" s="1"/>
  <c r="L29" i="26" s="1"/>
  <c r="C23" i="7"/>
  <c r="C30" s="1"/>
  <c r="K29" i="25" s="1"/>
  <c r="D21" i="7"/>
  <c r="D19"/>
  <c r="D13"/>
  <c r="G29" i="6"/>
  <c r="M28" i="26" s="1"/>
  <c r="C29" i="6"/>
  <c r="L28" i="25" s="1"/>
  <c r="G30" i="6"/>
  <c r="M29" i="26" s="1"/>
  <c r="C23" i="6"/>
  <c r="C30" s="1"/>
  <c r="L29" i="25" s="1"/>
  <c r="G29" i="5"/>
  <c r="N28" i="26" s="1"/>
  <c r="C29" i="5"/>
  <c r="M28" i="25" s="1"/>
  <c r="G23" i="5"/>
  <c r="C23"/>
  <c r="D17" s="1"/>
  <c r="G29" i="4"/>
  <c r="O28" i="26" s="1"/>
  <c r="C29" i="4"/>
  <c r="N28" i="25" s="1"/>
  <c r="G23" i="4"/>
  <c r="C23"/>
  <c r="C30" s="1"/>
  <c r="N29" i="25" s="1"/>
  <c r="D21" i="4"/>
  <c r="D19"/>
  <c r="D7"/>
  <c r="G29" i="1"/>
  <c r="G23"/>
  <c r="H21" s="1"/>
  <c r="C23"/>
  <c r="D21" s="1"/>
  <c r="H8" i="21" l="1"/>
  <c r="H23" s="1"/>
  <c r="H9"/>
  <c r="H23" i="17"/>
  <c r="H14" i="16"/>
  <c r="H18"/>
  <c r="H19"/>
  <c r="H20"/>
  <c r="H21"/>
  <c r="H22"/>
  <c r="H6"/>
  <c r="H7"/>
  <c r="H8"/>
  <c r="H9"/>
  <c r="H10"/>
  <c r="P22" i="26"/>
  <c r="H22" i="6"/>
  <c r="H7"/>
  <c r="H6"/>
  <c r="H9"/>
  <c r="H8"/>
  <c r="H18"/>
  <c r="H20"/>
  <c r="H19"/>
  <c r="H21"/>
  <c r="H22" i="9"/>
  <c r="H8" i="10"/>
  <c r="H6"/>
  <c r="H18"/>
  <c r="H20"/>
  <c r="H7"/>
  <c r="H9"/>
  <c r="H19"/>
  <c r="H21"/>
  <c r="H22" i="13"/>
  <c r="H6"/>
  <c r="H8"/>
  <c r="H10"/>
  <c r="H18"/>
  <c r="H7"/>
  <c r="H9"/>
  <c r="H14"/>
  <c r="H19"/>
  <c r="H20"/>
  <c r="H21"/>
  <c r="X5" i="26"/>
  <c r="D9" i="21"/>
  <c r="D10"/>
  <c r="D12"/>
  <c r="D15"/>
  <c r="D11"/>
  <c r="D13"/>
  <c r="D16"/>
  <c r="T22" i="25"/>
  <c r="D17" i="21"/>
  <c r="D13" i="17"/>
  <c r="D16"/>
  <c r="D12"/>
  <c r="D14"/>
  <c r="D15"/>
  <c r="D17"/>
  <c r="D23"/>
  <c r="D17" i="16"/>
  <c r="D23" s="1"/>
  <c r="D6" i="4"/>
  <c r="D18"/>
  <c r="D20"/>
  <c r="D22"/>
  <c r="D6" i="6"/>
  <c r="D7"/>
  <c r="D18"/>
  <c r="D19"/>
  <c r="D20"/>
  <c r="D21"/>
  <c r="D22"/>
  <c r="D8"/>
  <c r="D9"/>
  <c r="D10"/>
  <c r="D12"/>
  <c r="D11"/>
  <c r="D13"/>
  <c r="D15"/>
  <c r="D14"/>
  <c r="D16"/>
  <c r="D17"/>
  <c r="D18" i="7"/>
  <c r="D20"/>
  <c r="D22"/>
  <c r="C30" i="10"/>
  <c r="H29" i="25" s="1"/>
  <c r="D18" i="10"/>
  <c r="D19"/>
  <c r="D20"/>
  <c r="D6"/>
  <c r="D7"/>
  <c r="D8"/>
  <c r="D9"/>
  <c r="D10"/>
  <c r="D14"/>
  <c r="D12"/>
  <c r="D16"/>
  <c r="D21"/>
  <c r="D22"/>
  <c r="D11"/>
  <c r="D13"/>
  <c r="D15"/>
  <c r="D17"/>
  <c r="D6" i="13"/>
  <c r="D7"/>
  <c r="D8"/>
  <c r="D9"/>
  <c r="D10"/>
  <c r="D11"/>
  <c r="D18"/>
  <c r="D19"/>
  <c r="D20"/>
  <c r="D21"/>
  <c r="D22"/>
  <c r="W8" i="25"/>
  <c r="H10" i="7"/>
  <c r="H14"/>
  <c r="H18"/>
  <c r="H19"/>
  <c r="H20"/>
  <c r="H21"/>
  <c r="H22"/>
  <c r="H6"/>
  <c r="H8"/>
  <c r="H7"/>
  <c r="H9"/>
  <c r="D6"/>
  <c r="D7"/>
  <c r="D8"/>
  <c r="D9"/>
  <c r="D10"/>
  <c r="D11"/>
  <c r="D16"/>
  <c r="D12"/>
  <c r="D14"/>
  <c r="D15"/>
  <c r="D17"/>
  <c r="S22" i="25"/>
  <c r="D13" i="20"/>
  <c r="D16"/>
  <c r="R22" i="25"/>
  <c r="H21" i="22"/>
  <c r="H22"/>
  <c r="H7"/>
  <c r="H6"/>
  <c r="H8"/>
  <c r="D6"/>
  <c r="D7"/>
  <c r="D8"/>
  <c r="D9"/>
  <c r="D10"/>
  <c r="D11"/>
  <c r="D14"/>
  <c r="D12"/>
  <c r="D16"/>
  <c r="D13"/>
  <c r="D15"/>
  <c r="D17"/>
  <c r="J22" i="25"/>
  <c r="D6" i="8"/>
  <c r="D10"/>
  <c r="D19"/>
  <c r="G30" i="5"/>
  <c r="N29" i="26" s="1"/>
  <c r="H14" i="5"/>
  <c r="D6"/>
  <c r="D10"/>
  <c r="D19"/>
  <c r="D8"/>
  <c r="D13"/>
  <c r="D16"/>
  <c r="D21"/>
  <c r="X19" i="26"/>
  <c r="X9"/>
  <c r="W16" i="25"/>
  <c r="D10" i="12"/>
  <c r="D6"/>
  <c r="D8"/>
  <c r="D19"/>
  <c r="D7"/>
  <c r="D9"/>
  <c r="D13"/>
  <c r="D16"/>
  <c r="D21"/>
  <c r="D11"/>
  <c r="D18"/>
  <c r="D20"/>
  <c r="D22"/>
  <c r="D11" i="19"/>
  <c r="D13"/>
  <c r="D16"/>
  <c r="D14"/>
  <c r="D15"/>
  <c r="D23" s="1"/>
  <c r="D17"/>
  <c r="P22" i="25"/>
  <c r="G30" i="4"/>
  <c r="O29" i="26" s="1"/>
  <c r="H18" i="4"/>
  <c r="H19"/>
  <c r="H20"/>
  <c r="H21"/>
  <c r="H22"/>
  <c r="H6"/>
  <c r="D9"/>
  <c r="D8"/>
  <c r="D11"/>
  <c r="D13"/>
  <c r="D10"/>
  <c r="D12"/>
  <c r="D15"/>
  <c r="D14"/>
  <c r="D16"/>
  <c r="D17"/>
  <c r="H10" i="9"/>
  <c r="H18"/>
  <c r="H20"/>
  <c r="H14"/>
  <c r="H19"/>
  <c r="H21"/>
  <c r="X8" i="26"/>
  <c r="D8" i="9"/>
  <c r="D13"/>
  <c r="D18"/>
  <c r="D19"/>
  <c r="D20"/>
  <c r="D21"/>
  <c r="D22"/>
  <c r="D6"/>
  <c r="D7"/>
  <c r="H10" i="22"/>
  <c r="U22" i="25"/>
  <c r="H14" i="22"/>
  <c r="M22" i="25"/>
  <c r="D7" i="5"/>
  <c r="D9"/>
  <c r="D11"/>
  <c r="D18"/>
  <c r="D20"/>
  <c r="D22"/>
  <c r="N22" i="26"/>
  <c r="K22" i="25"/>
  <c r="L22" i="26"/>
  <c r="D8" i="8"/>
  <c r="D13"/>
  <c r="D16"/>
  <c r="D21"/>
  <c r="D7"/>
  <c r="D9"/>
  <c r="D11"/>
  <c r="D18"/>
  <c r="D20"/>
  <c r="D22"/>
  <c r="W20" i="25"/>
  <c r="I22"/>
  <c r="G22"/>
  <c r="W28"/>
  <c r="E22" i="26"/>
  <c r="X28"/>
  <c r="D12" i="20"/>
  <c r="D14"/>
  <c r="D15"/>
  <c r="D17"/>
  <c r="H7" i="4"/>
  <c r="H8"/>
  <c r="H9"/>
  <c r="H10"/>
  <c r="J22" i="26"/>
  <c r="G22"/>
  <c r="X29"/>
  <c r="W12" i="25"/>
  <c r="D12" i="15"/>
  <c r="D7"/>
  <c r="D19"/>
  <c r="D21"/>
  <c r="D6"/>
  <c r="D8"/>
  <c r="D18"/>
  <c r="D20"/>
  <c r="D22"/>
  <c r="W19" i="25"/>
  <c r="W17"/>
  <c r="W18"/>
  <c r="N22"/>
  <c r="X6" i="26"/>
  <c r="H14" i="4"/>
  <c r="H10" i="6"/>
  <c r="H14"/>
  <c r="H6" i="9"/>
  <c r="H7"/>
  <c r="H8"/>
  <c r="H9"/>
  <c r="H10" i="10"/>
  <c r="I22" i="26"/>
  <c r="H14" i="10"/>
  <c r="H23" s="1"/>
  <c r="H22" i="26"/>
  <c r="H7" i="11"/>
  <c r="H6"/>
  <c r="H8"/>
  <c r="H9"/>
  <c r="H6" i="14"/>
  <c r="H7"/>
  <c r="H8"/>
  <c r="H10"/>
  <c r="H9"/>
  <c r="H14"/>
  <c r="H19"/>
  <c r="H18"/>
  <c r="H20"/>
  <c r="H21"/>
  <c r="D6"/>
  <c r="D12"/>
  <c r="D18"/>
  <c r="D19"/>
  <c r="D20"/>
  <c r="D21"/>
  <c r="D22"/>
  <c r="W15" i="25"/>
  <c r="W14"/>
  <c r="W13"/>
  <c r="W11"/>
  <c r="W10"/>
  <c r="W9"/>
  <c r="W7"/>
  <c r="D22" i="26"/>
  <c r="H10" i="15"/>
  <c r="H14"/>
  <c r="H18"/>
  <c r="H19"/>
  <c r="H20"/>
  <c r="H21"/>
  <c r="H22"/>
  <c r="H6"/>
  <c r="H7"/>
  <c r="H8"/>
  <c r="H9"/>
  <c r="D11" i="18"/>
  <c r="D12"/>
  <c r="D14"/>
  <c r="D15"/>
  <c r="D16"/>
  <c r="D17"/>
  <c r="D9" i="9"/>
  <c r="D10"/>
  <c r="D11"/>
  <c r="D12"/>
  <c r="D14"/>
  <c r="D15"/>
  <c r="D16"/>
  <c r="D17"/>
  <c r="D7" i="11"/>
  <c r="D8"/>
  <c r="D9"/>
  <c r="D10"/>
  <c r="D11"/>
  <c r="D12"/>
  <c r="D14"/>
  <c r="D15"/>
  <c r="D16"/>
  <c r="D17"/>
  <c r="D13" i="13"/>
  <c r="D16"/>
  <c r="E22" i="25"/>
  <c r="D12" i="13"/>
  <c r="D14"/>
  <c r="D15"/>
  <c r="D17"/>
  <c r="W6" i="25"/>
  <c r="D7" i="14"/>
  <c r="D8"/>
  <c r="D9"/>
  <c r="D10"/>
  <c r="D11"/>
  <c r="D14"/>
  <c r="D15"/>
  <c r="D13"/>
  <c r="D16"/>
  <c r="W21" i="25"/>
  <c r="D22"/>
  <c r="D9" i="15"/>
  <c r="D10"/>
  <c r="D11"/>
  <c r="D13"/>
  <c r="D16"/>
  <c r="D14"/>
  <c r="D15"/>
  <c r="D17"/>
  <c r="D17" i="14"/>
  <c r="W5" i="25"/>
  <c r="C22"/>
  <c r="C30" i="12"/>
  <c r="G29" i="25" s="1"/>
  <c r="H6" i="12"/>
  <c r="H7"/>
  <c r="H8"/>
  <c r="H9"/>
  <c r="H10"/>
  <c r="D12"/>
  <c r="D14"/>
  <c r="D15"/>
  <c r="H18"/>
  <c r="H19"/>
  <c r="H20"/>
  <c r="H21"/>
  <c r="H22"/>
  <c r="C30" i="8"/>
  <c r="J29" i="25" s="1"/>
  <c r="H6" i="8"/>
  <c r="H7"/>
  <c r="H8"/>
  <c r="H9"/>
  <c r="H10"/>
  <c r="D12"/>
  <c r="D14"/>
  <c r="D15"/>
  <c r="H18"/>
  <c r="H19"/>
  <c r="H20"/>
  <c r="H21"/>
  <c r="H22"/>
  <c r="C30" i="5"/>
  <c r="M29" i="25" s="1"/>
  <c r="H6" i="5"/>
  <c r="H7"/>
  <c r="H8"/>
  <c r="H9"/>
  <c r="H10"/>
  <c r="D12"/>
  <c r="D14"/>
  <c r="D15"/>
  <c r="H18"/>
  <c r="H19"/>
  <c r="H20"/>
  <c r="H21"/>
  <c r="H22"/>
  <c r="G30" i="1"/>
  <c r="D22"/>
  <c r="D10"/>
  <c r="D14"/>
  <c r="D6"/>
  <c r="D8"/>
  <c r="D12"/>
  <c r="D18"/>
  <c r="H14"/>
  <c r="H10"/>
  <c r="D16"/>
  <c r="D20"/>
  <c r="C29"/>
  <c r="C30" s="1"/>
  <c r="H6"/>
  <c r="H8"/>
  <c r="H18"/>
  <c r="H20"/>
  <c r="H22"/>
  <c r="H7"/>
  <c r="H9"/>
  <c r="H19"/>
  <c r="D7"/>
  <c r="D9"/>
  <c r="D11"/>
  <c r="D13"/>
  <c r="D15"/>
  <c r="D17"/>
  <c r="D19"/>
  <c r="H23" i="16" l="1"/>
  <c r="H23" i="13"/>
  <c r="H23" i="14"/>
  <c r="D23" i="21"/>
  <c r="D23" i="6"/>
  <c r="D23" i="10"/>
  <c r="H23" i="7"/>
  <c r="D23"/>
  <c r="D23" i="20"/>
  <c r="H23" i="22"/>
  <c r="D23"/>
  <c r="H23" i="8"/>
  <c r="D23"/>
  <c r="H23" i="5"/>
  <c r="D23"/>
  <c r="D23" i="12"/>
  <c r="H23" i="4"/>
  <c r="D23"/>
  <c r="W29" i="25"/>
  <c r="H23" i="6"/>
  <c r="H23" i="9"/>
  <c r="H23" i="12"/>
  <c r="X22" i="26"/>
  <c r="Z8" s="1"/>
  <c r="H23" i="11"/>
  <c r="H23" i="15"/>
  <c r="D23" i="18"/>
  <c r="D23" i="9"/>
  <c r="D23" i="11"/>
  <c r="D23" i="13"/>
  <c r="D23" i="14"/>
  <c r="W22" i="25"/>
  <c r="Y16" s="1"/>
  <c r="D23" i="15"/>
  <c r="H23" i="1"/>
  <c r="D23"/>
  <c r="Z9" i="26" l="1"/>
  <c r="Z6"/>
  <c r="Z7"/>
  <c r="Z20"/>
  <c r="Z18"/>
  <c r="Z13"/>
  <c r="Z21"/>
  <c r="Z19"/>
  <c r="Z17"/>
  <c r="Z5"/>
  <c r="Y5" i="25"/>
  <c r="Y10"/>
  <c r="Y17"/>
  <c r="Y9"/>
  <c r="Y19"/>
  <c r="Y18"/>
  <c r="Y6"/>
  <c r="Y21"/>
  <c r="Y8"/>
  <c r="Y13"/>
  <c r="Y12"/>
  <c r="Y7"/>
  <c r="Y20"/>
  <c r="Y15"/>
  <c r="Y11"/>
  <c r="Y14"/>
  <c r="Z22" i="26" l="1"/>
  <c r="Y22" i="25"/>
</calcChain>
</file>

<file path=xl/sharedStrings.xml><?xml version="1.0" encoding="utf-8"?>
<sst xmlns="http://schemas.openxmlformats.org/spreadsheetml/2006/main" count="1130" uniqueCount="96">
  <si>
    <t>Liste</t>
  </si>
  <si>
    <t>candidati UNINOMINALE</t>
  </si>
  <si>
    <t>Voti</t>
  </si>
  <si>
    <t>MOVIMENTO 5 STELLE</t>
  </si>
  <si>
    <t xml:space="preserve">SPADONI MARIA EDERA </t>
  </si>
  <si>
    <t>IL POPOLO DELLA FAMIGLIA</t>
  </si>
  <si>
    <t xml:space="preserve">PETTOLINO ANNA MARIA PIA </t>
  </si>
  <si>
    <t>PER UNA SINISTRA RIVOLUZIONARIA</t>
  </si>
  <si>
    <t xml:space="preserve">PIETRI GIAN LUCA </t>
  </si>
  <si>
    <t>PARTITO COMUNISTA</t>
  </si>
  <si>
    <t xml:space="preserve">SCIORTINO RICCARDO </t>
  </si>
  <si>
    <t>CIVICA POPOLARE LORENZIN</t>
  </si>
  <si>
    <t xml:space="preserve">DELRIO GRAZIANO </t>
  </si>
  <si>
    <t>PARTITO DEMOCRATICO</t>
  </si>
  <si>
    <t>ITALIA EUROPA INSIEME</t>
  </si>
  <si>
    <t xml:space="preserve"> +EUROPA</t>
  </si>
  <si>
    <t>NOI CON L'ITALIA - UDC</t>
  </si>
  <si>
    <t xml:space="preserve">ZAGHI AGNESE </t>
  </si>
  <si>
    <t>FORZA ITALIA</t>
  </si>
  <si>
    <t>LEGA</t>
  </si>
  <si>
    <t>FRATELLI D'ITALIA CON GIORGIA MELONI</t>
  </si>
  <si>
    <t>ITALIA AGLI ITALIANI - Forza Nuova - Fiamma</t>
  </si>
  <si>
    <t xml:space="preserve">GUGLIELMINO ANGELA </t>
  </si>
  <si>
    <t>PARTITO REPUBBLICANO ITALIANO - ALA</t>
  </si>
  <si>
    <t xml:space="preserve">SPALLANZANI ANDREA </t>
  </si>
  <si>
    <t>POTERE AL POPOLO!</t>
  </si>
  <si>
    <t xml:space="preserve">CASTIGLIONI BARBARA </t>
  </si>
  <si>
    <t>LIBERI E UGUALI</t>
  </si>
  <si>
    <t xml:space="preserve">TUTINO MIRKO </t>
  </si>
  <si>
    <t>CASAPOUND ITALIA</t>
  </si>
  <si>
    <t xml:space="preserve">SPAGGIARI GIULIA </t>
  </si>
  <si>
    <t>Voti validi alle liste</t>
  </si>
  <si>
    <t>Voti validi ai candidati</t>
  </si>
  <si>
    <t>CSX voti SOLO al candidato</t>
  </si>
  <si>
    <t>CDX voti SOLO al candidato</t>
  </si>
  <si>
    <t>Bianche</t>
  </si>
  <si>
    <t>Nulle</t>
  </si>
  <si>
    <t>Contestate</t>
  </si>
  <si>
    <t>Totale non validi</t>
  </si>
  <si>
    <t>Votanti</t>
  </si>
  <si>
    <t>Elettori</t>
  </si>
  <si>
    <t>%</t>
  </si>
  <si>
    <t>VOTI</t>
  </si>
  <si>
    <t>SEGGIO 1</t>
  </si>
  <si>
    <t>SEGGIO 2</t>
  </si>
  <si>
    <t>SEGGIO 3</t>
  </si>
  <si>
    <t>seggio speciale</t>
  </si>
  <si>
    <t>SEGGIO 4</t>
  </si>
  <si>
    <t>SEGGIO 5</t>
  </si>
  <si>
    <t>SEGGIO 6</t>
  </si>
  <si>
    <t>SEGGIO 7</t>
  </si>
  <si>
    <t>SEGGIO 8</t>
  </si>
  <si>
    <t>SEGGIO 9</t>
  </si>
  <si>
    <t>SEGGIO 10</t>
  </si>
  <si>
    <t>SEGGIO 11</t>
  </si>
  <si>
    <t>SEGGIO 12</t>
  </si>
  <si>
    <t>SEGGIO 13</t>
  </si>
  <si>
    <t>SEGGIO 14</t>
  </si>
  <si>
    <t>SEGGIO 15</t>
  </si>
  <si>
    <t>SEGGIO 16</t>
  </si>
  <si>
    <t>SEGGIO 17</t>
  </si>
  <si>
    <t>SEGGIO 18</t>
  </si>
  <si>
    <t>TOTALI</t>
  </si>
  <si>
    <t>SPADONI MARIA EDERA</t>
  </si>
  <si>
    <t>PETTOLINO ANNA MARIA PIA</t>
  </si>
  <si>
    <t>PIETRI GIAN LUCA</t>
  </si>
  <si>
    <t>SCIORTINO RICCARDO</t>
  </si>
  <si>
    <t>DEL RIO GRAZIANO</t>
  </si>
  <si>
    <t>ZAGHI AGNESE</t>
  </si>
  <si>
    <t>GUGLIELMINO ANGELA</t>
  </si>
  <si>
    <t>SPALLANZANI ANDREA</t>
  </si>
  <si>
    <t>CASTIGLIONI BARBARA</t>
  </si>
  <si>
    <t>TUTINO MIRKO</t>
  </si>
  <si>
    <t>SPAGGIARI GIULIA</t>
  </si>
  <si>
    <t>CAMERA LISTE PARTITI</t>
  </si>
  <si>
    <t>CAMERA CANDIDATI</t>
  </si>
  <si>
    <t>CAMERA SEGGIO SPECIALE</t>
  </si>
  <si>
    <t>CAMERA SEGGIO 18 PRATO</t>
  </si>
  <si>
    <t>CAMERA SEGGIO 17 MANDRIO</t>
  </si>
  <si>
    <t>CAMERA SEGGIO 16 CASA PROTETTA</t>
  </si>
  <si>
    <t>CAMERA SEGGIO 15 CANOLO</t>
  </si>
  <si>
    <t>CAMERA SEGGIO 14 CANOLO FOSDONDO</t>
  </si>
  <si>
    <t>CAMERA SEGGIO 13 ESP SUD BUDRIO</t>
  </si>
  <si>
    <t>CAMERA SEGGIO 12 ESP SUD</t>
  </si>
  <si>
    <t>CAMERA SEGGIO 11 ESP SUD</t>
  </si>
  <si>
    <t>CAMERA SEGGIO 10 ESP SUD</t>
  </si>
  <si>
    <t>CAMERA SEGGIO 9 ESP SUD+LEMIZZONE</t>
  </si>
  <si>
    <t>CAMERA SEGGIO 8 CANTONA</t>
  </si>
  <si>
    <t>CAMERA SEGGIO 7 CANTONA</t>
  </si>
  <si>
    <t>CAMERA SEGGIO 6 LICEO</t>
  </si>
  <si>
    <t>CAMERA SEGGIO 5 CANTONA</t>
  </si>
  <si>
    <t>CAMERA SEGGIO 4 CANTONA</t>
  </si>
  <si>
    <t>CAMERA SEGGIO 3 CONVITTO</t>
  </si>
  <si>
    <t>CAMERA SEGGIO 2 LICEO</t>
  </si>
  <si>
    <t>CAMERA SEGGIO 1 MUNICIPIO</t>
  </si>
  <si>
    <t>PARTITO REPUBBLICANO ITALIANO ALA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</si>
</sst>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Arial Narrow"/>
      <family val="2"/>
    </font>
    <font>
      <b/>
      <sz val="18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D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7" fillId="0" borderId="2" xfId="0" applyFont="1" applyBorder="1" applyAlignment="1">
      <alignment horizontal="right"/>
    </xf>
    <xf numFmtId="0" fontId="8" fillId="0" borderId="2" xfId="0" applyFont="1" applyBorder="1"/>
    <xf numFmtId="0" fontId="3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3" borderId="2" xfId="0" applyFont="1" applyFill="1" applyBorder="1"/>
    <xf numFmtId="0" fontId="8" fillId="4" borderId="2" xfId="0" applyFont="1" applyFill="1" applyBorder="1"/>
    <xf numFmtId="0" fontId="3" fillId="4" borderId="2" xfId="0" applyFont="1" applyFill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0" fontId="5" fillId="0" borderId="5" xfId="0" applyFont="1" applyBorder="1"/>
    <xf numFmtId="0" fontId="4" fillId="0" borderId="5" xfId="0" applyFont="1" applyBorder="1" applyAlignment="1">
      <alignment horizontal="center"/>
    </xf>
    <xf numFmtId="9" fontId="7" fillId="0" borderId="2" xfId="1" applyFont="1" applyBorder="1" applyAlignment="1">
      <alignment horizontal="right"/>
    </xf>
    <xf numFmtId="9" fontId="7" fillId="5" borderId="2" xfId="1" applyFont="1" applyFill="1" applyBorder="1" applyAlignment="1">
      <alignment horizontal="right"/>
    </xf>
    <xf numFmtId="9" fontId="3" fillId="5" borderId="2" xfId="1" applyFont="1" applyFill="1" applyBorder="1" applyAlignment="1">
      <alignment horizontal="right"/>
    </xf>
    <xf numFmtId="9" fontId="3" fillId="0" borderId="2" xfId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6" borderId="2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right"/>
    </xf>
    <xf numFmtId="0" fontId="5" fillId="0" borderId="3" xfId="0" applyFont="1" applyBorder="1"/>
    <xf numFmtId="0" fontId="7" fillId="0" borderId="3" xfId="0" applyFont="1" applyBorder="1" applyAlignment="1">
      <alignment horizontal="right"/>
    </xf>
    <xf numFmtId="9" fontId="7" fillId="0" borderId="3" xfId="1" applyFont="1" applyBorder="1" applyAlignment="1">
      <alignment horizontal="right"/>
    </xf>
    <xf numFmtId="0" fontId="8" fillId="0" borderId="3" xfId="0" applyFont="1" applyBorder="1"/>
    <xf numFmtId="9" fontId="7" fillId="0" borderId="5" xfId="1" applyFont="1" applyBorder="1" applyAlignment="1">
      <alignment horizontal="right"/>
    </xf>
    <xf numFmtId="0" fontId="5" fillId="2" borderId="9" xfId="0" applyFont="1" applyFill="1" applyBorder="1"/>
    <xf numFmtId="0" fontId="7" fillId="5" borderId="10" xfId="0" applyFont="1" applyFill="1" applyBorder="1" applyAlignment="1">
      <alignment horizontal="right"/>
    </xf>
    <xf numFmtId="0" fontId="0" fillId="0" borderId="11" xfId="0" applyBorder="1"/>
    <xf numFmtId="0" fontId="5" fillId="2" borderId="14" xfId="0" applyFont="1" applyFill="1" applyBorder="1"/>
    <xf numFmtId="0" fontId="8" fillId="2" borderId="16" xfId="0" applyFont="1" applyFill="1" applyBorder="1"/>
    <xf numFmtId="0" fontId="3" fillId="5" borderId="17" xfId="0" applyFont="1" applyFill="1" applyBorder="1" applyAlignment="1">
      <alignment horizontal="right"/>
    </xf>
    <xf numFmtId="0" fontId="0" fillId="0" borderId="1" xfId="0" applyBorder="1"/>
    <xf numFmtId="0" fontId="8" fillId="0" borderId="5" xfId="0" applyFont="1" applyBorder="1"/>
    <xf numFmtId="0" fontId="3" fillId="0" borderId="5" xfId="0" applyFont="1" applyBorder="1" applyAlignment="1">
      <alignment horizontal="right"/>
    </xf>
    <xf numFmtId="0" fontId="5" fillId="0" borderId="9" xfId="0" applyFont="1" applyBorder="1"/>
    <xf numFmtId="0" fontId="7" fillId="0" borderId="10" xfId="0" applyFont="1" applyBorder="1" applyAlignment="1">
      <alignment horizontal="right"/>
    </xf>
    <xf numFmtId="0" fontId="5" fillId="0" borderId="14" xfId="0" applyFont="1" applyBorder="1"/>
    <xf numFmtId="0" fontId="5" fillId="0" borderId="16" xfId="0" applyFont="1" applyBorder="1"/>
    <xf numFmtId="0" fontId="7" fillId="0" borderId="17" xfId="0" applyFont="1" applyBorder="1" applyAlignment="1">
      <alignment horizontal="right"/>
    </xf>
    <xf numFmtId="164" fontId="7" fillId="0" borderId="2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/>
    </xf>
    <xf numFmtId="164" fontId="7" fillId="0" borderId="5" xfId="1" applyNumberFormat="1" applyFont="1" applyBorder="1" applyAlignment="1">
      <alignment horizontal="right"/>
    </xf>
    <xf numFmtId="164" fontId="7" fillId="0" borderId="10" xfId="1" applyNumberFormat="1" applyFont="1" applyBorder="1" applyAlignment="1">
      <alignment horizontal="right"/>
    </xf>
    <xf numFmtId="164" fontId="7" fillId="0" borderId="17" xfId="1" applyNumberFormat="1" applyFont="1" applyBorder="1" applyAlignment="1">
      <alignment horizontal="right"/>
    </xf>
    <xf numFmtId="164" fontId="9" fillId="6" borderId="2" xfId="0" applyNumberFormat="1" applyFont="1" applyFill="1" applyBorder="1" applyAlignment="1">
      <alignment horizontal="right"/>
    </xf>
    <xf numFmtId="0" fontId="10" fillId="3" borderId="3" xfId="0" applyFont="1" applyFill="1" applyBorder="1"/>
    <xf numFmtId="0" fontId="9" fillId="0" borderId="5" xfId="0" applyFont="1" applyBorder="1" applyAlignment="1">
      <alignment horizontal="right"/>
    </xf>
    <xf numFmtId="0" fontId="4" fillId="0" borderId="9" xfId="0" applyFont="1" applyBorder="1"/>
    <xf numFmtId="0" fontId="4" fillId="0" borderId="14" xfId="0" applyFont="1" applyBorder="1"/>
    <xf numFmtId="0" fontId="8" fillId="4" borderId="3" xfId="0" applyFont="1" applyFill="1" applyBorder="1"/>
    <xf numFmtId="0" fontId="3" fillId="4" borderId="3" xfId="0" applyFont="1" applyFill="1" applyBorder="1"/>
    <xf numFmtId="0" fontId="0" fillId="0" borderId="3" xfId="0" applyBorder="1"/>
    <xf numFmtId="0" fontId="0" fillId="0" borderId="5" xfId="0" applyBorder="1"/>
    <xf numFmtId="164" fontId="7" fillId="0" borderId="13" xfId="1" applyNumberFormat="1" applyFont="1" applyBorder="1" applyAlignment="1">
      <alignment horizontal="right"/>
    </xf>
    <xf numFmtId="164" fontId="7" fillId="0" borderId="15" xfId="1" applyNumberFormat="1" applyFont="1" applyBorder="1" applyAlignment="1">
      <alignment horizontal="right"/>
    </xf>
    <xf numFmtId="0" fontId="4" fillId="0" borderId="5" xfId="0" applyFont="1" applyBorder="1"/>
    <xf numFmtId="0" fontId="4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9" fontId="7" fillId="0" borderId="22" xfId="1" applyFont="1" applyBorder="1" applyAlignment="1">
      <alignment horizontal="right"/>
    </xf>
    <xf numFmtId="0" fontId="4" fillId="6" borderId="16" xfId="0" applyFont="1" applyFill="1" applyBorder="1" applyAlignment="1">
      <alignment horizontal="right"/>
    </xf>
    <xf numFmtId="0" fontId="9" fillId="6" borderId="17" xfId="0" applyFont="1" applyFill="1" applyBorder="1" applyAlignment="1">
      <alignment horizontal="right"/>
    </xf>
    <xf numFmtId="9" fontId="7" fillId="6" borderId="19" xfId="1" applyFont="1" applyFill="1" applyBorder="1" applyAlignment="1">
      <alignment horizontal="right"/>
    </xf>
    <xf numFmtId="0" fontId="0" fillId="0" borderId="22" xfId="0" applyBorder="1"/>
    <xf numFmtId="0" fontId="0" fillId="0" borderId="2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6" fillId="0" borderId="2" xfId="0" applyFont="1" applyBorder="1"/>
    <xf numFmtId="164" fontId="0" fillId="0" borderId="2" xfId="1" applyNumberFormat="1" applyFont="1" applyBorder="1"/>
    <xf numFmtId="0" fontId="15" fillId="0" borderId="3" xfId="0" applyFont="1" applyBorder="1" applyAlignment="1">
      <alignment vertical="center"/>
    </xf>
    <xf numFmtId="0" fontId="16" fillId="0" borderId="3" xfId="0" applyFont="1" applyBorder="1"/>
    <xf numFmtId="164" fontId="0" fillId="0" borderId="3" xfId="1" applyNumberFormat="1" applyFont="1" applyBorder="1"/>
    <xf numFmtId="0" fontId="15" fillId="7" borderId="9" xfId="0" applyFont="1" applyFill="1" applyBorder="1" applyAlignment="1">
      <alignment vertical="center"/>
    </xf>
    <xf numFmtId="0" fontId="16" fillId="7" borderId="10" xfId="0" applyFont="1" applyFill="1" applyBorder="1"/>
    <xf numFmtId="164" fontId="0" fillId="7" borderId="13" xfId="1" applyNumberFormat="1" applyFont="1" applyFill="1" applyBorder="1"/>
    <xf numFmtId="0" fontId="15" fillId="7" borderId="14" xfId="0" applyFont="1" applyFill="1" applyBorder="1" applyAlignment="1">
      <alignment vertical="center"/>
    </xf>
    <xf numFmtId="0" fontId="16" fillId="7" borderId="2" xfId="0" applyFont="1" applyFill="1" applyBorder="1"/>
    <xf numFmtId="164" fontId="0" fillId="7" borderId="15" xfId="1" applyNumberFormat="1" applyFont="1" applyFill="1" applyBorder="1"/>
    <xf numFmtId="0" fontId="15" fillId="7" borderId="16" xfId="0" applyFont="1" applyFill="1" applyBorder="1" applyAlignment="1">
      <alignment vertical="center"/>
    </xf>
    <xf numFmtId="0" fontId="16" fillId="7" borderId="17" xfId="0" applyFont="1" applyFill="1" applyBorder="1"/>
    <xf numFmtId="164" fontId="0" fillId="7" borderId="19" xfId="1" applyNumberFormat="1" applyFont="1" applyFill="1" applyBorder="1"/>
    <xf numFmtId="0" fontId="16" fillId="0" borderId="5" xfId="0" applyFont="1" applyBorder="1"/>
    <xf numFmtId="164" fontId="0" fillId="0" borderId="5" xfId="1" applyNumberFormat="1" applyFont="1" applyBorder="1"/>
    <xf numFmtId="0" fontId="16" fillId="0" borderId="2" xfId="0" applyFont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16" fillId="9" borderId="2" xfId="0" applyFont="1" applyFill="1" applyBorder="1"/>
    <xf numFmtId="0" fontId="11" fillId="0" borderId="2" xfId="0" applyFont="1" applyBorder="1" applyAlignment="1">
      <alignment vertical="center"/>
    </xf>
    <xf numFmtId="0" fontId="15" fillId="0" borderId="2" xfId="0" applyFont="1" applyBorder="1"/>
    <xf numFmtId="0" fontId="11" fillId="0" borderId="2" xfId="0" applyFont="1" applyBorder="1" applyAlignment="1">
      <alignment horizontal="left" vertical="center"/>
    </xf>
    <xf numFmtId="0" fontId="16" fillId="0" borderId="0" xfId="0" applyFont="1"/>
    <xf numFmtId="0" fontId="16" fillId="0" borderId="3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9" borderId="2" xfId="0" applyFont="1" applyFill="1" applyBorder="1" applyAlignment="1">
      <alignment vertical="center"/>
    </xf>
    <xf numFmtId="0" fontId="0" fillId="9" borderId="2" xfId="0" applyFill="1" applyBorder="1"/>
    <xf numFmtId="0" fontId="16" fillId="7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8" borderId="2" xfId="0" applyFont="1" applyFill="1" applyBorder="1"/>
    <xf numFmtId="0" fontId="17" fillId="8" borderId="2" xfId="0" applyFont="1" applyFill="1" applyBorder="1"/>
    <xf numFmtId="9" fontId="2" fillId="8" borderId="2" xfId="0" applyNumberFormat="1" applyFont="1" applyFill="1" applyBorder="1"/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0" fillId="7" borderId="11" xfId="0" applyFill="1" applyBorder="1"/>
    <xf numFmtId="0" fontId="0" fillId="7" borderId="0" xfId="0" applyFill="1" applyBorder="1"/>
    <xf numFmtId="0" fontId="0" fillId="7" borderId="1" xfId="0" applyFill="1" applyBorder="1"/>
    <xf numFmtId="0" fontId="16" fillId="0" borderId="5" xfId="0" applyFont="1" applyBorder="1" applyAlignment="1">
      <alignment horizontal="right" vertical="center"/>
    </xf>
    <xf numFmtId="0" fontId="17" fillId="8" borderId="2" xfId="0" applyFont="1" applyFill="1" applyBorder="1" applyAlignment="1">
      <alignment horizontal="right" vertical="center"/>
    </xf>
    <xf numFmtId="0" fontId="16" fillId="5" borderId="2" xfId="0" applyFont="1" applyFill="1" applyBorder="1"/>
    <xf numFmtId="0" fontId="15" fillId="5" borderId="2" xfId="0" applyFont="1" applyFill="1" applyBorder="1"/>
    <xf numFmtId="0" fontId="16" fillId="0" borderId="4" xfId="0" applyFont="1" applyBorder="1"/>
    <xf numFmtId="0" fontId="8" fillId="0" borderId="1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64" fontId="7" fillId="0" borderId="12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0" borderId="18" xfId="1" applyNumberFormat="1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2" borderId="1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0" fillId="7" borderId="23" xfId="1" applyNumberFormat="1" applyFont="1" applyFill="1" applyBorder="1" applyAlignment="1">
      <alignment horizontal="right" vertical="center"/>
    </xf>
    <xf numFmtId="164" fontId="0" fillId="7" borderId="24" xfId="1" applyNumberFormat="1" applyFont="1" applyFill="1" applyBorder="1" applyAlignment="1">
      <alignment horizontal="right" vertical="center"/>
    </xf>
    <xf numFmtId="164" fontId="0" fillId="7" borderId="25" xfId="1" applyNumberFormat="1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horizontal="right" vertical="center"/>
    </xf>
    <xf numFmtId="0" fontId="16" fillId="7" borderId="4" xfId="0" applyFont="1" applyFill="1" applyBorder="1" applyAlignment="1">
      <alignment horizontal="right" vertical="center"/>
    </xf>
    <xf numFmtId="0" fontId="16" fillId="7" borderId="18" xfId="0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vertical="center"/>
    </xf>
    <xf numFmtId="0" fontId="16" fillId="7" borderId="4" xfId="0" applyFont="1" applyFill="1" applyBorder="1" applyAlignment="1">
      <alignment vertical="center"/>
    </xf>
    <xf numFmtId="0" fontId="16" fillId="7" borderId="18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opLeftCell="A7" workbookViewId="0">
      <selection activeCell="G27" sqref="G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94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189</v>
      </c>
      <c r="D6" s="45">
        <f>C6/C23</f>
        <v>0.27272727272727271</v>
      </c>
      <c r="F6" s="5" t="s">
        <v>4</v>
      </c>
      <c r="G6" s="4">
        <v>198</v>
      </c>
      <c r="H6" s="45">
        <f>G6/G23</f>
        <v>0.27500000000000002</v>
      </c>
    </row>
    <row r="7" spans="2:8">
      <c r="B7" s="3" t="s">
        <v>5</v>
      </c>
      <c r="C7" s="4">
        <v>12</v>
      </c>
      <c r="D7" s="45">
        <f>C7/C23</f>
        <v>1.7316017316017316E-2</v>
      </c>
      <c r="F7" s="5" t="s">
        <v>6</v>
      </c>
      <c r="G7" s="4">
        <v>13</v>
      </c>
      <c r="H7" s="45">
        <f>G7/G23</f>
        <v>1.8055555555555554E-2</v>
      </c>
    </row>
    <row r="8" spans="2:8">
      <c r="B8" s="3" t="s">
        <v>7</v>
      </c>
      <c r="C8" s="4">
        <v>1</v>
      </c>
      <c r="D8" s="45">
        <f>C8/C23</f>
        <v>1.443001443001443E-3</v>
      </c>
      <c r="F8" s="5" t="s">
        <v>8</v>
      </c>
      <c r="G8" s="4">
        <v>1</v>
      </c>
      <c r="H8" s="45">
        <f>G8/G23</f>
        <v>1.3888888888888889E-3</v>
      </c>
    </row>
    <row r="9" spans="2:8" ht="15.75" thickBot="1">
      <c r="B9" s="26" t="s">
        <v>9</v>
      </c>
      <c r="C9" s="27">
        <v>3</v>
      </c>
      <c r="D9" s="46">
        <f>C9/C23</f>
        <v>4.329004329004329E-3</v>
      </c>
      <c r="F9" s="29" t="s">
        <v>10</v>
      </c>
      <c r="G9" s="27">
        <v>4</v>
      </c>
      <c r="H9" s="46">
        <f>G9/G23</f>
        <v>5.5555555555555558E-3</v>
      </c>
    </row>
    <row r="10" spans="2:8">
      <c r="B10" s="31" t="s">
        <v>11</v>
      </c>
      <c r="C10" s="32">
        <v>4</v>
      </c>
      <c r="D10" s="48">
        <f>C10/C23</f>
        <v>5.772005772005772E-3</v>
      </c>
      <c r="E10" s="33"/>
      <c r="F10" s="128" t="s">
        <v>12</v>
      </c>
      <c r="G10" s="131">
        <v>289</v>
      </c>
      <c r="H10" s="121">
        <f>_GoBack/G23</f>
        <v>0.40138888888888891</v>
      </c>
    </row>
    <row r="11" spans="2:8">
      <c r="B11" s="34" t="s">
        <v>13</v>
      </c>
      <c r="C11" s="25">
        <v>257</v>
      </c>
      <c r="D11" s="45">
        <f>C11/C23</f>
        <v>0.37085137085137088</v>
      </c>
      <c r="F11" s="129"/>
      <c r="G11" s="132"/>
      <c r="H11" s="122"/>
    </row>
    <row r="12" spans="2:8">
      <c r="B12" s="34" t="s">
        <v>14</v>
      </c>
      <c r="C12" s="25">
        <v>4</v>
      </c>
      <c r="D12" s="45">
        <f>C12/C23</f>
        <v>5.772005772005772E-3</v>
      </c>
      <c r="F12" s="129"/>
      <c r="G12" s="132"/>
      <c r="H12" s="122"/>
    </row>
    <row r="13" spans="2:8" ht="15.75" thickBot="1">
      <c r="B13" s="35" t="s">
        <v>15</v>
      </c>
      <c r="C13" s="36">
        <v>14</v>
      </c>
      <c r="D13" s="49">
        <f>C13/C23</f>
        <v>2.0202020202020204E-2</v>
      </c>
      <c r="E13" s="37"/>
      <c r="F13" s="130"/>
      <c r="G13" s="133"/>
      <c r="H13" s="123"/>
    </row>
    <row r="14" spans="2:8">
      <c r="B14" s="40" t="s">
        <v>16</v>
      </c>
      <c r="C14" s="41">
        <v>4</v>
      </c>
      <c r="D14" s="48">
        <f>C14/C23</f>
        <v>5.772005772005772E-3</v>
      </c>
      <c r="E14" s="33"/>
      <c r="F14" s="115" t="s">
        <v>17</v>
      </c>
      <c r="G14" s="118">
        <v>167</v>
      </c>
      <c r="H14" s="121">
        <f>G14/G23</f>
        <v>0.23194444444444445</v>
      </c>
    </row>
    <row r="15" spans="2:8">
      <c r="B15" s="42" t="s">
        <v>18</v>
      </c>
      <c r="C15" s="4">
        <v>58</v>
      </c>
      <c r="D15" s="45">
        <f>C15/C23</f>
        <v>8.3694083694083696E-2</v>
      </c>
      <c r="F15" s="116"/>
      <c r="G15" s="119"/>
      <c r="H15" s="122"/>
    </row>
    <row r="16" spans="2:8">
      <c r="B16" s="42" t="s">
        <v>19</v>
      </c>
      <c r="C16" s="4">
        <v>86</v>
      </c>
      <c r="D16" s="45">
        <f>C16/C23</f>
        <v>0.1240981240981241</v>
      </c>
      <c r="F16" s="116"/>
      <c r="G16" s="119"/>
      <c r="H16" s="122"/>
    </row>
    <row r="17" spans="2:8" ht="15.75" thickBot="1">
      <c r="B17" s="43" t="s">
        <v>20</v>
      </c>
      <c r="C17" s="44">
        <v>15</v>
      </c>
      <c r="D17" s="49">
        <f>C17/C23</f>
        <v>2.1645021645021644E-2</v>
      </c>
      <c r="E17" s="37"/>
      <c r="F17" s="117"/>
      <c r="G17" s="120"/>
      <c r="H17" s="123"/>
    </row>
    <row r="18" spans="2:8">
      <c r="B18" s="38" t="s">
        <v>21</v>
      </c>
      <c r="C18" s="39">
        <v>1</v>
      </c>
      <c r="D18" s="47">
        <f>C18/C23</f>
        <v>1.443001443001443E-3</v>
      </c>
      <c r="F18" s="38" t="s">
        <v>22</v>
      </c>
      <c r="G18" s="39">
        <v>1</v>
      </c>
      <c r="H18" s="47">
        <f>G18/G23</f>
        <v>1.3888888888888889E-3</v>
      </c>
    </row>
    <row r="19" spans="2:8">
      <c r="B19" s="3" t="s">
        <v>23</v>
      </c>
      <c r="C19" s="4">
        <v>1</v>
      </c>
      <c r="D19" s="45">
        <f>C19/C23</f>
        <v>1.443001443001443E-3</v>
      </c>
      <c r="F19" s="5" t="s">
        <v>24</v>
      </c>
      <c r="G19" s="4">
        <v>1</v>
      </c>
      <c r="H19" s="45">
        <f>G19/G23</f>
        <v>1.3888888888888889E-3</v>
      </c>
    </row>
    <row r="20" spans="2:8">
      <c r="B20" s="3" t="s">
        <v>25</v>
      </c>
      <c r="C20" s="4">
        <v>15</v>
      </c>
      <c r="D20" s="45">
        <f>C20/C23</f>
        <v>2.1645021645021644E-2</v>
      </c>
      <c r="F20" s="5" t="s">
        <v>26</v>
      </c>
      <c r="G20" s="4">
        <v>15</v>
      </c>
      <c r="H20" s="45">
        <f>G20/G23</f>
        <v>2.0833333333333332E-2</v>
      </c>
    </row>
    <row r="21" spans="2:8">
      <c r="B21" s="3" t="s">
        <v>27</v>
      </c>
      <c r="C21" s="4">
        <v>24</v>
      </c>
      <c r="D21" s="45">
        <f>C21/C23</f>
        <v>3.4632034632034632E-2</v>
      </c>
      <c r="F21" s="5" t="s">
        <v>28</v>
      </c>
      <c r="G21" s="4">
        <v>26</v>
      </c>
      <c r="H21" s="45">
        <f>G21/G23</f>
        <v>3.6111111111111108E-2</v>
      </c>
    </row>
    <row r="22" spans="2:8">
      <c r="B22" s="3" t="s">
        <v>29</v>
      </c>
      <c r="C22" s="4">
        <v>5</v>
      </c>
      <c r="D22" s="45">
        <f>C22/C23</f>
        <v>7.215007215007215E-3</v>
      </c>
      <c r="F22" s="5" t="s">
        <v>30</v>
      </c>
      <c r="G22" s="4">
        <v>5</v>
      </c>
      <c r="H22" s="45">
        <f>G22/G23</f>
        <v>6.9444444444444441E-3</v>
      </c>
    </row>
    <row r="23" spans="2:8">
      <c r="B23" s="23" t="s">
        <v>31</v>
      </c>
      <c r="C23" s="24">
        <f>SUM(C6:C22)</f>
        <v>693</v>
      </c>
      <c r="D23" s="50">
        <f>SUM(D6:D22)</f>
        <v>1.0000000000000002</v>
      </c>
      <c r="E23" s="13"/>
      <c r="F23" s="23" t="s">
        <v>32</v>
      </c>
      <c r="G23" s="24">
        <f>SUM(G6:G22)</f>
        <v>720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/>
      <c r="D26" s="59"/>
      <c r="E26" s="14"/>
      <c r="F26" s="53" t="s">
        <v>35</v>
      </c>
      <c r="G26" s="41">
        <v>5</v>
      </c>
      <c r="H26" s="59"/>
    </row>
    <row r="27" spans="2:8">
      <c r="B27" s="54" t="s">
        <v>36</v>
      </c>
      <c r="C27" s="4">
        <v>17</v>
      </c>
      <c r="D27" s="60"/>
      <c r="E27" s="14"/>
      <c r="F27" s="54" t="s">
        <v>36</v>
      </c>
      <c r="G27" s="4">
        <v>17</v>
      </c>
      <c r="H27" s="60"/>
    </row>
    <row r="28" spans="2:8">
      <c r="B28" s="54" t="s">
        <v>37</v>
      </c>
      <c r="C28" s="4">
        <v>5</v>
      </c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22</v>
      </c>
      <c r="D29" s="67"/>
      <c r="E29" s="13"/>
      <c r="F29" s="65" t="s">
        <v>38</v>
      </c>
      <c r="G29" s="66">
        <f>SUM(G26:G28)</f>
        <v>22</v>
      </c>
      <c r="H29" s="67"/>
    </row>
    <row r="30" spans="2:8" ht="15.75" thickBot="1">
      <c r="B30" s="62" t="s">
        <v>39</v>
      </c>
      <c r="C30" s="63">
        <f>C23+C24+C25+C29</f>
        <v>715</v>
      </c>
      <c r="D30" s="64"/>
      <c r="E30" s="13"/>
      <c r="F30" s="62" t="s">
        <v>39</v>
      </c>
      <c r="G30" s="63">
        <f>G23+G29</f>
        <v>742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  <row r="32" spans="2:8">
      <c r="D32" s="17"/>
    </row>
    <row r="33" spans="4:4">
      <c r="D33" s="18"/>
    </row>
    <row r="34" spans="4:4">
      <c r="D34" s="18"/>
    </row>
    <row r="35" spans="4:4">
      <c r="D35" s="18"/>
    </row>
    <row r="36" spans="4:4">
      <c r="D36" s="19"/>
    </row>
    <row r="37" spans="4:4">
      <c r="D37" s="17"/>
    </row>
    <row r="38" spans="4:4">
      <c r="D38" s="17"/>
    </row>
    <row r="39" spans="4:4">
      <c r="D39" s="17"/>
    </row>
    <row r="40" spans="4:4">
      <c r="D40" s="17"/>
    </row>
    <row r="41" spans="4:4">
      <c r="D41" s="20"/>
    </row>
    <row r="42" spans="4:4">
      <c r="D42" s="17"/>
    </row>
    <row r="43" spans="4:4">
      <c r="D43" s="17"/>
    </row>
    <row r="44" spans="4:4">
      <c r="D44" s="17"/>
    </row>
    <row r="45" spans="4:4">
      <c r="D45" s="17"/>
    </row>
    <row r="46" spans="4:4">
      <c r="D46" s="7"/>
    </row>
    <row r="47" spans="4:4">
      <c r="D47" s="6"/>
    </row>
    <row r="48" spans="4:4">
      <c r="D48" s="4"/>
    </row>
    <row r="49" spans="4:4">
      <c r="D49" s="4"/>
    </row>
    <row r="50" spans="4:4">
      <c r="D50" s="4"/>
    </row>
    <row r="51" spans="4:4">
      <c r="D51" s="4"/>
    </row>
    <row r="52" spans="4:4">
      <c r="D52" s="7"/>
    </row>
    <row r="53" spans="4:4">
      <c r="D53" s="7"/>
    </row>
    <row r="54" spans="4:4">
      <c r="D54" s="7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1"/>
  <sheetViews>
    <sheetView topLeftCell="A16" workbookViewId="0">
      <selection activeCell="G26" sqref="G26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86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168</v>
      </c>
      <c r="D6" s="45">
        <f>C6/C23</f>
        <v>0.22580645161290322</v>
      </c>
      <c r="F6" s="5" t="s">
        <v>4</v>
      </c>
      <c r="G6" s="4">
        <v>175</v>
      </c>
      <c r="H6" s="45">
        <f>G6/G23</f>
        <v>0.2266839378238342</v>
      </c>
    </row>
    <row r="7" spans="2:8">
      <c r="B7" s="3" t="s">
        <v>5</v>
      </c>
      <c r="C7" s="4">
        <v>11</v>
      </c>
      <c r="D7" s="45">
        <f>C7/C23</f>
        <v>1.4784946236559141E-2</v>
      </c>
      <c r="F7" s="5" t="s">
        <v>6</v>
      </c>
      <c r="G7" s="4">
        <v>11</v>
      </c>
      <c r="H7" s="45">
        <f>G7/G23</f>
        <v>1.4248704663212436E-2</v>
      </c>
    </row>
    <row r="8" spans="2:8">
      <c r="B8" s="3" t="s">
        <v>7</v>
      </c>
      <c r="C8" s="4">
        <v>6</v>
      </c>
      <c r="D8" s="45">
        <f>C8/C23</f>
        <v>8.0645161290322578E-3</v>
      </c>
      <c r="F8" s="5" t="s">
        <v>8</v>
      </c>
      <c r="G8" s="4">
        <v>6</v>
      </c>
      <c r="H8" s="45">
        <f>G8/G23</f>
        <v>7.7720207253886009E-3</v>
      </c>
    </row>
    <row r="9" spans="2:8" ht="15.75" thickBot="1">
      <c r="B9" s="26" t="s">
        <v>9</v>
      </c>
      <c r="C9" s="27">
        <v>3</v>
      </c>
      <c r="D9" s="46">
        <f>C9/C23</f>
        <v>4.0322580645161289E-3</v>
      </c>
      <c r="F9" s="29" t="s">
        <v>10</v>
      </c>
      <c r="G9" s="27">
        <v>3</v>
      </c>
      <c r="H9" s="46">
        <f>G9/G23</f>
        <v>3.8860103626943004E-3</v>
      </c>
    </row>
    <row r="10" spans="2:8">
      <c r="B10" s="31" t="s">
        <v>11</v>
      </c>
      <c r="C10" s="32">
        <v>6</v>
      </c>
      <c r="D10" s="48">
        <f>C10/C23</f>
        <v>8.0645161290322578E-3</v>
      </c>
      <c r="E10" s="33"/>
      <c r="F10" s="128" t="s">
        <v>12</v>
      </c>
      <c r="G10" s="131">
        <v>337</v>
      </c>
      <c r="H10" s="121">
        <f>_GoBack/G23</f>
        <v>0.43652849740932642</v>
      </c>
    </row>
    <row r="11" spans="2:8">
      <c r="B11" s="34" t="s">
        <v>13</v>
      </c>
      <c r="C11" s="25">
        <v>285</v>
      </c>
      <c r="D11" s="45">
        <f>C11/C23</f>
        <v>0.38306451612903225</v>
      </c>
      <c r="F11" s="129"/>
      <c r="G11" s="132"/>
      <c r="H11" s="122"/>
    </row>
    <row r="12" spans="2:8">
      <c r="B12" s="34" t="s">
        <v>14</v>
      </c>
      <c r="C12" s="25">
        <v>5</v>
      </c>
      <c r="D12" s="45">
        <f>C12/C23</f>
        <v>6.7204301075268818E-3</v>
      </c>
      <c r="F12" s="129"/>
      <c r="G12" s="132"/>
      <c r="H12" s="122"/>
    </row>
    <row r="13" spans="2:8" ht="15.75" thickBot="1">
      <c r="B13" s="35" t="s">
        <v>15</v>
      </c>
      <c r="C13" s="36">
        <v>23</v>
      </c>
      <c r="D13" s="49">
        <f>C13/C23</f>
        <v>3.0913978494623656E-2</v>
      </c>
      <c r="E13" s="37"/>
      <c r="F13" s="130"/>
      <c r="G13" s="133"/>
      <c r="H13" s="123"/>
    </row>
    <row r="14" spans="2:8">
      <c r="B14" s="40" t="s">
        <v>16</v>
      </c>
      <c r="C14" s="41">
        <v>1</v>
      </c>
      <c r="D14" s="48">
        <f>C14/C23</f>
        <v>1.3440860215053765E-3</v>
      </c>
      <c r="E14" s="33"/>
      <c r="F14" s="115" t="s">
        <v>17</v>
      </c>
      <c r="G14" s="118">
        <v>170</v>
      </c>
      <c r="H14" s="121">
        <f>G14/G23</f>
        <v>0.22020725388601037</v>
      </c>
    </row>
    <row r="15" spans="2:8">
      <c r="B15" s="42" t="s">
        <v>18</v>
      </c>
      <c r="C15" s="4">
        <v>63</v>
      </c>
      <c r="D15" s="45">
        <f>C15/C23</f>
        <v>8.4677419354838704E-2</v>
      </c>
      <c r="F15" s="116"/>
      <c r="G15" s="119"/>
      <c r="H15" s="122"/>
    </row>
    <row r="16" spans="2:8">
      <c r="B16" s="42" t="s">
        <v>19</v>
      </c>
      <c r="C16" s="4">
        <v>84</v>
      </c>
      <c r="D16" s="45">
        <f>C16/C23</f>
        <v>0.11290322580645161</v>
      </c>
      <c r="F16" s="116"/>
      <c r="G16" s="119"/>
      <c r="H16" s="122"/>
    </row>
    <row r="17" spans="2:8" ht="15.75" thickBot="1">
      <c r="B17" s="43" t="s">
        <v>20</v>
      </c>
      <c r="C17" s="44">
        <v>21</v>
      </c>
      <c r="D17" s="49">
        <f>C17/C23</f>
        <v>2.8225806451612902E-2</v>
      </c>
      <c r="E17" s="37"/>
      <c r="F17" s="117"/>
      <c r="G17" s="120"/>
      <c r="H17" s="123"/>
    </row>
    <row r="18" spans="2:8">
      <c r="B18" s="38" t="s">
        <v>21</v>
      </c>
      <c r="C18" s="39">
        <v>2</v>
      </c>
      <c r="D18" s="47">
        <f>C18/C23</f>
        <v>2.6881720430107529E-3</v>
      </c>
      <c r="F18" s="38" t="s">
        <v>22</v>
      </c>
      <c r="G18" s="39">
        <v>2</v>
      </c>
      <c r="H18" s="47">
        <f>G18/G23</f>
        <v>2.5906735751295338E-3</v>
      </c>
    </row>
    <row r="19" spans="2:8">
      <c r="B19" s="3" t="s">
        <v>23</v>
      </c>
      <c r="C19" s="4">
        <v>3</v>
      </c>
      <c r="D19" s="45">
        <f>C19/C23</f>
        <v>4.0322580645161289E-3</v>
      </c>
      <c r="F19" s="5" t="s">
        <v>24</v>
      </c>
      <c r="G19" s="4">
        <v>4</v>
      </c>
      <c r="H19" s="45">
        <f>G19/G23</f>
        <v>5.1813471502590676E-3</v>
      </c>
    </row>
    <row r="20" spans="2:8">
      <c r="B20" s="3" t="s">
        <v>25</v>
      </c>
      <c r="C20" s="4">
        <v>12</v>
      </c>
      <c r="D20" s="45">
        <f>C20/C23</f>
        <v>1.6129032258064516E-2</v>
      </c>
      <c r="F20" s="5" t="s">
        <v>26</v>
      </c>
      <c r="G20" s="4">
        <v>13</v>
      </c>
      <c r="H20" s="45">
        <f>G20/G23</f>
        <v>1.683937823834197E-2</v>
      </c>
    </row>
    <row r="21" spans="2:8">
      <c r="B21" s="3" t="s">
        <v>27</v>
      </c>
      <c r="C21" s="4">
        <v>47</v>
      </c>
      <c r="D21" s="45">
        <f>C21/C23</f>
        <v>6.3172043010752688E-2</v>
      </c>
      <c r="F21" s="5" t="s">
        <v>28</v>
      </c>
      <c r="G21" s="4">
        <v>47</v>
      </c>
      <c r="H21" s="45">
        <f>G21/G23</f>
        <v>6.0880829015544043E-2</v>
      </c>
    </row>
    <row r="22" spans="2:8">
      <c r="B22" s="3" t="s">
        <v>29</v>
      </c>
      <c r="C22" s="4">
        <v>4</v>
      </c>
      <c r="D22" s="45">
        <f>C22/C23</f>
        <v>5.3763440860215058E-3</v>
      </c>
      <c r="F22" s="5" t="s">
        <v>30</v>
      </c>
      <c r="G22" s="4">
        <v>4</v>
      </c>
      <c r="H22" s="45">
        <f>G22/G23</f>
        <v>5.1813471502590676E-3</v>
      </c>
    </row>
    <row r="23" spans="2:8">
      <c r="B23" s="23" t="s">
        <v>31</v>
      </c>
      <c r="C23" s="24">
        <f>SUM(C6:C22)</f>
        <v>744</v>
      </c>
      <c r="D23" s="50">
        <f>SUM(D6:D22)</f>
        <v>1</v>
      </c>
      <c r="E23" s="13"/>
      <c r="F23" s="23" t="s">
        <v>32</v>
      </c>
      <c r="G23" s="24">
        <f>SUM(G6:G22)</f>
        <v>772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8</v>
      </c>
      <c r="D26" s="59"/>
      <c r="E26" s="14"/>
      <c r="F26" s="53" t="s">
        <v>35</v>
      </c>
      <c r="G26" s="41">
        <v>8</v>
      </c>
      <c r="H26" s="59"/>
    </row>
    <row r="27" spans="2:8">
      <c r="B27" s="54" t="s">
        <v>36</v>
      </c>
      <c r="C27" s="4">
        <v>12</v>
      </c>
      <c r="D27" s="60"/>
      <c r="E27" s="14"/>
      <c r="F27" s="54" t="s">
        <v>36</v>
      </c>
      <c r="G27" s="4">
        <v>12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20</v>
      </c>
      <c r="D29" s="67"/>
      <c r="E29" s="13"/>
      <c r="F29" s="65" t="s">
        <v>38</v>
      </c>
      <c r="G29" s="66">
        <f>SUM(G26:G28)</f>
        <v>20</v>
      </c>
      <c r="H29" s="67"/>
    </row>
    <row r="30" spans="2:8" ht="15.75" thickBot="1">
      <c r="B30" s="62" t="s">
        <v>39</v>
      </c>
      <c r="C30" s="63">
        <f>C23+C24+C25+C29</f>
        <v>764</v>
      </c>
      <c r="D30" s="64"/>
      <c r="E30" s="13"/>
      <c r="F30" s="62" t="s">
        <v>39</v>
      </c>
      <c r="G30" s="63">
        <f>G23+G29</f>
        <v>792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31"/>
  <sheetViews>
    <sheetView topLeftCell="A19" workbookViewId="0">
      <selection activeCell="G23" sqref="G23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85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213</v>
      </c>
      <c r="D6" s="45">
        <f>C6/C23</f>
        <v>0.23986486486486486</v>
      </c>
      <c r="F6" s="5" t="s">
        <v>4</v>
      </c>
      <c r="G6" s="4">
        <v>219</v>
      </c>
      <c r="H6" s="45">
        <f>G6/G23</f>
        <v>0.23701298701298701</v>
      </c>
    </row>
    <row r="7" spans="2:8">
      <c r="B7" s="3" t="s">
        <v>5</v>
      </c>
      <c r="C7" s="4">
        <v>17</v>
      </c>
      <c r="D7" s="45">
        <f>C7/C23</f>
        <v>1.9144144144144143E-2</v>
      </c>
      <c r="F7" s="5" t="s">
        <v>6</v>
      </c>
      <c r="G7" s="4">
        <v>18</v>
      </c>
      <c r="H7" s="45">
        <f>G7/G23</f>
        <v>1.948051948051948E-2</v>
      </c>
    </row>
    <row r="8" spans="2:8">
      <c r="B8" s="3" t="s">
        <v>7</v>
      </c>
      <c r="C8" s="4">
        <v>2</v>
      </c>
      <c r="D8" s="45">
        <f>C8/C23</f>
        <v>2.2522522522522522E-3</v>
      </c>
      <c r="F8" s="5" t="s">
        <v>8</v>
      </c>
      <c r="G8" s="4">
        <v>2</v>
      </c>
      <c r="H8" s="45">
        <f>G8/G23</f>
        <v>2.1645021645021645E-3</v>
      </c>
    </row>
    <row r="9" spans="2:8" ht="15.75" thickBot="1">
      <c r="B9" s="26" t="s">
        <v>9</v>
      </c>
      <c r="C9" s="27">
        <v>9</v>
      </c>
      <c r="D9" s="46">
        <f>C9/C23</f>
        <v>1.0135135135135136E-2</v>
      </c>
      <c r="F9" s="29" t="s">
        <v>10</v>
      </c>
      <c r="G9" s="27">
        <v>9</v>
      </c>
      <c r="H9" s="46">
        <f>G9/G23</f>
        <v>9.74025974025974E-3</v>
      </c>
    </row>
    <row r="10" spans="2:8">
      <c r="B10" s="31" t="s">
        <v>11</v>
      </c>
      <c r="C10" s="32">
        <v>13</v>
      </c>
      <c r="D10" s="48">
        <f>C10/C23</f>
        <v>1.4639639639639639E-2</v>
      </c>
      <c r="E10" s="33"/>
      <c r="F10" s="128" t="s">
        <v>12</v>
      </c>
      <c r="G10" s="131">
        <v>373</v>
      </c>
      <c r="H10" s="121">
        <f>_GoBack/G23</f>
        <v>0.40367965367965369</v>
      </c>
    </row>
    <row r="11" spans="2:8">
      <c r="B11" s="34" t="s">
        <v>13</v>
      </c>
      <c r="C11" s="25">
        <v>306</v>
      </c>
      <c r="D11" s="45">
        <f>C11/C23</f>
        <v>0.34459459459459457</v>
      </c>
      <c r="F11" s="129"/>
      <c r="G11" s="132"/>
      <c r="H11" s="122"/>
    </row>
    <row r="12" spans="2:8">
      <c r="B12" s="34" t="s">
        <v>14</v>
      </c>
      <c r="C12" s="25">
        <v>7</v>
      </c>
      <c r="D12" s="45">
        <f>C12/C23</f>
        <v>7.8828828828828822E-3</v>
      </c>
      <c r="F12" s="129"/>
      <c r="G12" s="132"/>
      <c r="H12" s="122"/>
    </row>
    <row r="13" spans="2:8" ht="15.75" thickBot="1">
      <c r="B13" s="35" t="s">
        <v>15</v>
      </c>
      <c r="C13" s="36">
        <v>30</v>
      </c>
      <c r="D13" s="49">
        <f>C13/C23</f>
        <v>3.3783783783783786E-2</v>
      </c>
      <c r="E13" s="37"/>
      <c r="F13" s="130"/>
      <c r="G13" s="133"/>
      <c r="H13" s="123"/>
    </row>
    <row r="14" spans="2:8">
      <c r="B14" s="40" t="s">
        <v>16</v>
      </c>
      <c r="C14" s="41">
        <v>8</v>
      </c>
      <c r="D14" s="48">
        <f>C14/C23</f>
        <v>9.0090090090090089E-3</v>
      </c>
      <c r="E14" s="33"/>
      <c r="F14" s="115" t="s">
        <v>17</v>
      </c>
      <c r="G14" s="118">
        <v>234</v>
      </c>
      <c r="H14" s="121">
        <f>G14/G23</f>
        <v>0.25324675324675322</v>
      </c>
    </row>
    <row r="15" spans="2:8">
      <c r="B15" s="42" t="s">
        <v>18</v>
      </c>
      <c r="C15" s="4">
        <v>64</v>
      </c>
      <c r="D15" s="45">
        <f>C15/C23</f>
        <v>7.2072072072072071E-2</v>
      </c>
      <c r="F15" s="116"/>
      <c r="G15" s="119"/>
      <c r="H15" s="122"/>
    </row>
    <row r="16" spans="2:8">
      <c r="B16" s="42" t="s">
        <v>19</v>
      </c>
      <c r="C16" s="4">
        <v>138</v>
      </c>
      <c r="D16" s="45">
        <f>C16/C23</f>
        <v>0.1554054054054054</v>
      </c>
      <c r="F16" s="116"/>
      <c r="G16" s="119"/>
      <c r="H16" s="122"/>
    </row>
    <row r="17" spans="2:8" ht="15.75" thickBot="1">
      <c r="B17" s="43" t="s">
        <v>20</v>
      </c>
      <c r="C17" s="44">
        <v>20</v>
      </c>
      <c r="D17" s="49">
        <f>C17/C23</f>
        <v>2.2522522522522521E-2</v>
      </c>
      <c r="E17" s="37"/>
      <c r="F17" s="117"/>
      <c r="G17" s="120"/>
      <c r="H17" s="123"/>
    </row>
    <row r="18" spans="2:8">
      <c r="B18" s="38" t="s">
        <v>21</v>
      </c>
      <c r="C18" s="39">
        <v>0</v>
      </c>
      <c r="D18" s="47">
        <f>C18/C23</f>
        <v>0</v>
      </c>
      <c r="F18" s="38" t="s">
        <v>22</v>
      </c>
      <c r="G18" s="39">
        <v>0</v>
      </c>
      <c r="H18" s="47">
        <f>G18/G23</f>
        <v>0</v>
      </c>
    </row>
    <row r="19" spans="2:8">
      <c r="B19" s="3" t="s">
        <v>23</v>
      </c>
      <c r="C19" s="4">
        <v>1</v>
      </c>
      <c r="D19" s="45">
        <f>C19/C23</f>
        <v>1.1261261261261261E-3</v>
      </c>
      <c r="F19" s="5" t="s">
        <v>24</v>
      </c>
      <c r="G19" s="4">
        <v>1</v>
      </c>
      <c r="H19" s="45">
        <f>G19/G23</f>
        <v>1.0822510822510823E-3</v>
      </c>
    </row>
    <row r="20" spans="2:8">
      <c r="B20" s="3" t="s">
        <v>25</v>
      </c>
      <c r="C20" s="4">
        <v>14</v>
      </c>
      <c r="D20" s="45">
        <f>C20/C23</f>
        <v>1.5765765765765764E-2</v>
      </c>
      <c r="F20" s="5" t="s">
        <v>26</v>
      </c>
      <c r="G20" s="4">
        <v>14</v>
      </c>
      <c r="H20" s="45">
        <f>G20/G23</f>
        <v>1.5151515151515152E-2</v>
      </c>
    </row>
    <row r="21" spans="2:8">
      <c r="B21" s="3" t="s">
        <v>27</v>
      </c>
      <c r="C21" s="4">
        <v>45</v>
      </c>
      <c r="D21" s="45">
        <f>C21/C23</f>
        <v>5.0675675675675678E-2</v>
      </c>
      <c r="F21" s="5" t="s">
        <v>28</v>
      </c>
      <c r="G21" s="4">
        <v>50</v>
      </c>
      <c r="H21" s="45">
        <f>G21/G23</f>
        <v>5.4112554112554112E-2</v>
      </c>
    </row>
    <row r="22" spans="2:8">
      <c r="B22" s="3" t="s">
        <v>29</v>
      </c>
      <c r="C22" s="4">
        <v>1</v>
      </c>
      <c r="D22" s="45">
        <f>C22/C23</f>
        <v>1.1261261261261261E-3</v>
      </c>
      <c r="F22" s="5" t="s">
        <v>30</v>
      </c>
      <c r="G22" s="4">
        <v>4</v>
      </c>
      <c r="H22" s="45">
        <f>G22/G23</f>
        <v>4.329004329004329E-3</v>
      </c>
    </row>
    <row r="23" spans="2:8">
      <c r="B23" s="23" t="s">
        <v>31</v>
      </c>
      <c r="C23" s="24">
        <f>SUM(C6:C22)</f>
        <v>888</v>
      </c>
      <c r="D23" s="50">
        <f>SUM(D6:D22)</f>
        <v>1</v>
      </c>
      <c r="E23" s="13"/>
      <c r="F23" s="23" t="s">
        <v>32</v>
      </c>
      <c r="G23" s="24">
        <f>SUM(G6:G22)</f>
        <v>924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9</v>
      </c>
      <c r="D26" s="59"/>
      <c r="E26" s="14"/>
      <c r="F26" s="53" t="s">
        <v>35</v>
      </c>
      <c r="G26" s="41">
        <v>9</v>
      </c>
      <c r="H26" s="59"/>
    </row>
    <row r="27" spans="2:8">
      <c r="B27" s="54" t="s">
        <v>36</v>
      </c>
      <c r="C27" s="4">
        <v>7</v>
      </c>
      <c r="D27" s="60"/>
      <c r="E27" s="14"/>
      <c r="F27" s="54" t="s">
        <v>36</v>
      </c>
      <c r="G27" s="4">
        <v>7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16</v>
      </c>
      <c r="D29" s="67"/>
      <c r="E29" s="13"/>
      <c r="F29" s="65" t="s">
        <v>38</v>
      </c>
      <c r="G29" s="66">
        <f>SUM(G26:G28)</f>
        <v>16</v>
      </c>
      <c r="H29" s="67"/>
    </row>
    <row r="30" spans="2:8" ht="15.75" thickBot="1">
      <c r="B30" s="62" t="s">
        <v>39</v>
      </c>
      <c r="C30" s="63">
        <f>C23+C24+C25+C29</f>
        <v>904</v>
      </c>
      <c r="D30" s="64"/>
      <c r="E30" s="13"/>
      <c r="F30" s="62" t="s">
        <v>39</v>
      </c>
      <c r="G30" s="63">
        <f>G23+G29</f>
        <v>940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1"/>
  <sheetViews>
    <sheetView topLeftCell="A19" workbookViewId="0">
      <selection activeCell="G27" sqref="G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84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248</v>
      </c>
      <c r="D6" s="45">
        <f>C6/C23</f>
        <v>0.28278221208665905</v>
      </c>
      <c r="F6" s="5" t="s">
        <v>4</v>
      </c>
      <c r="G6" s="4">
        <v>257</v>
      </c>
      <c r="H6" s="45">
        <f>G6/G23</f>
        <v>0.28523862375138737</v>
      </c>
    </row>
    <row r="7" spans="2:8">
      <c r="B7" s="3" t="s">
        <v>5</v>
      </c>
      <c r="C7" s="4">
        <v>8</v>
      </c>
      <c r="D7" s="45">
        <f>C7/C23</f>
        <v>9.1220068415051314E-3</v>
      </c>
      <c r="F7" s="5" t="s">
        <v>6</v>
      </c>
      <c r="G7" s="4">
        <v>8</v>
      </c>
      <c r="H7" s="45">
        <f>G7/G23</f>
        <v>8.8790233074361822E-3</v>
      </c>
    </row>
    <row r="8" spans="2:8">
      <c r="B8" s="3" t="s">
        <v>7</v>
      </c>
      <c r="C8" s="4">
        <v>3</v>
      </c>
      <c r="D8" s="45">
        <f>C8/C23</f>
        <v>3.4207525655644243E-3</v>
      </c>
      <c r="F8" s="5" t="s">
        <v>8</v>
      </c>
      <c r="G8" s="4">
        <v>3</v>
      </c>
      <c r="H8" s="45">
        <f>G8/G23</f>
        <v>3.3296337402885681E-3</v>
      </c>
    </row>
    <row r="9" spans="2:8" ht="15.75" thickBot="1">
      <c r="B9" s="26" t="s">
        <v>9</v>
      </c>
      <c r="C9" s="27">
        <v>6</v>
      </c>
      <c r="D9" s="46">
        <f>C9/C23</f>
        <v>6.8415051311288486E-3</v>
      </c>
      <c r="F9" s="29" t="s">
        <v>10</v>
      </c>
      <c r="G9" s="27">
        <v>6</v>
      </c>
      <c r="H9" s="46">
        <f>G9/G23</f>
        <v>6.6592674805771362E-3</v>
      </c>
    </row>
    <row r="10" spans="2:8">
      <c r="B10" s="31" t="s">
        <v>11</v>
      </c>
      <c r="C10" s="32">
        <v>7</v>
      </c>
      <c r="D10" s="48">
        <f>C10/C23</f>
        <v>7.98175598631699E-3</v>
      </c>
      <c r="E10" s="33"/>
      <c r="F10" s="128" t="s">
        <v>12</v>
      </c>
      <c r="G10" s="131">
        <v>391</v>
      </c>
      <c r="H10" s="121">
        <f>_GoBack/G23</f>
        <v>0.43396226415094341</v>
      </c>
    </row>
    <row r="11" spans="2:8">
      <c r="B11" s="34" t="s">
        <v>13</v>
      </c>
      <c r="C11" s="25">
        <v>335</v>
      </c>
      <c r="D11" s="45">
        <f>C11/C23</f>
        <v>0.38198403648802737</v>
      </c>
      <c r="F11" s="129"/>
      <c r="G11" s="132"/>
      <c r="H11" s="122"/>
    </row>
    <row r="12" spans="2:8">
      <c r="B12" s="34" t="s">
        <v>14</v>
      </c>
      <c r="C12" s="25">
        <v>6</v>
      </c>
      <c r="D12" s="45">
        <f>C12/C23</f>
        <v>6.8415051311288486E-3</v>
      </c>
      <c r="F12" s="129"/>
      <c r="G12" s="132"/>
      <c r="H12" s="122"/>
    </row>
    <row r="13" spans="2:8" ht="15.75" thickBot="1">
      <c r="B13" s="35" t="s">
        <v>15</v>
      </c>
      <c r="C13" s="36">
        <v>32</v>
      </c>
      <c r="D13" s="49">
        <f>C13/C23</f>
        <v>3.6488027366020526E-2</v>
      </c>
      <c r="E13" s="37"/>
      <c r="F13" s="130"/>
      <c r="G13" s="133"/>
      <c r="H13" s="123"/>
    </row>
    <row r="14" spans="2:8">
      <c r="B14" s="40" t="s">
        <v>16</v>
      </c>
      <c r="C14" s="41">
        <v>1</v>
      </c>
      <c r="D14" s="48">
        <f>C14/C23</f>
        <v>1.1402508551881414E-3</v>
      </c>
      <c r="E14" s="33"/>
      <c r="F14" s="115" t="s">
        <v>17</v>
      </c>
      <c r="G14" s="118">
        <v>158</v>
      </c>
      <c r="H14" s="121">
        <f>G14/G23</f>
        <v>0.17536071032186459</v>
      </c>
    </row>
    <row r="15" spans="2:8">
      <c r="B15" s="42" t="s">
        <v>18</v>
      </c>
      <c r="C15" s="4">
        <v>56</v>
      </c>
      <c r="D15" s="45">
        <f>C15/C23</f>
        <v>6.385404789053592E-2</v>
      </c>
      <c r="F15" s="116"/>
      <c r="G15" s="119"/>
      <c r="H15" s="122"/>
    </row>
    <row r="16" spans="2:8">
      <c r="B16" s="42" t="s">
        <v>19</v>
      </c>
      <c r="C16" s="4">
        <v>83</v>
      </c>
      <c r="D16" s="45">
        <f>C16/C23</f>
        <v>9.4640820980615742E-2</v>
      </c>
      <c r="F16" s="116"/>
      <c r="G16" s="119"/>
      <c r="H16" s="122"/>
    </row>
    <row r="17" spans="2:8" ht="15.75" thickBot="1">
      <c r="B17" s="43" t="s">
        <v>20</v>
      </c>
      <c r="C17" s="44">
        <v>16</v>
      </c>
      <c r="D17" s="49">
        <f>C17/C23</f>
        <v>1.8244013683010263E-2</v>
      </c>
      <c r="E17" s="37"/>
      <c r="F17" s="117"/>
      <c r="G17" s="120"/>
      <c r="H17" s="123"/>
    </row>
    <row r="18" spans="2:8">
      <c r="B18" s="38" t="s">
        <v>21</v>
      </c>
      <c r="C18" s="39">
        <v>1</v>
      </c>
      <c r="D18" s="47">
        <f>C18/C23</f>
        <v>1.1402508551881414E-3</v>
      </c>
      <c r="F18" s="38" t="s">
        <v>22</v>
      </c>
      <c r="G18" s="39">
        <v>1</v>
      </c>
      <c r="H18" s="47">
        <f>G18/G23</f>
        <v>1.1098779134295228E-3</v>
      </c>
    </row>
    <row r="19" spans="2:8">
      <c r="B19" s="3" t="s">
        <v>23</v>
      </c>
      <c r="C19" s="4">
        <v>0</v>
      </c>
      <c r="D19" s="45">
        <f>C19/C23</f>
        <v>0</v>
      </c>
      <c r="F19" s="5" t="s">
        <v>24</v>
      </c>
      <c r="G19" s="4">
        <v>1</v>
      </c>
      <c r="H19" s="45">
        <f>G19/G23</f>
        <v>1.1098779134295228E-3</v>
      </c>
    </row>
    <row r="20" spans="2:8">
      <c r="B20" s="3" t="s">
        <v>25</v>
      </c>
      <c r="C20" s="4">
        <v>21</v>
      </c>
      <c r="D20" s="45">
        <f>C20/C23</f>
        <v>2.394526795895097E-2</v>
      </c>
      <c r="F20" s="5" t="s">
        <v>26</v>
      </c>
      <c r="G20" s="4">
        <v>22</v>
      </c>
      <c r="H20" s="45">
        <f>G20/G23</f>
        <v>2.4417314095449501E-2</v>
      </c>
    </row>
    <row r="21" spans="2:8">
      <c r="B21" s="3" t="s">
        <v>27</v>
      </c>
      <c r="C21" s="4">
        <v>53</v>
      </c>
      <c r="D21" s="45">
        <f>C21/C23</f>
        <v>6.0433295324971492E-2</v>
      </c>
      <c r="F21" s="5" t="s">
        <v>28</v>
      </c>
      <c r="G21" s="4">
        <v>53</v>
      </c>
      <c r="H21" s="45">
        <f>G21/G23</f>
        <v>5.8823529411764705E-2</v>
      </c>
    </row>
    <row r="22" spans="2:8">
      <c r="B22" s="3" t="s">
        <v>29</v>
      </c>
      <c r="C22" s="4">
        <v>1</v>
      </c>
      <c r="D22" s="45">
        <f>C22/C23</f>
        <v>1.1402508551881414E-3</v>
      </c>
      <c r="F22" s="5" t="s">
        <v>30</v>
      </c>
      <c r="G22" s="4">
        <v>1</v>
      </c>
      <c r="H22" s="45">
        <f>G22/G23</f>
        <v>1.1098779134295228E-3</v>
      </c>
    </row>
    <row r="23" spans="2:8">
      <c r="B23" s="23" t="s">
        <v>31</v>
      </c>
      <c r="C23" s="24">
        <f>SUM(C6:C22)</f>
        <v>877</v>
      </c>
      <c r="D23" s="50">
        <f>SUM(D6:D22)</f>
        <v>0.99999999999999978</v>
      </c>
      <c r="E23" s="13"/>
      <c r="F23" s="23" t="s">
        <v>32</v>
      </c>
      <c r="G23" s="24">
        <f>SUM(G6:G22)</f>
        <v>901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7</v>
      </c>
      <c r="D26" s="59"/>
      <c r="E26" s="14"/>
      <c r="F26" s="53" t="s">
        <v>35</v>
      </c>
      <c r="G26" s="41">
        <v>7</v>
      </c>
      <c r="H26" s="59"/>
    </row>
    <row r="27" spans="2:8">
      <c r="B27" s="54" t="s">
        <v>36</v>
      </c>
      <c r="C27" s="4">
        <v>10</v>
      </c>
      <c r="D27" s="60"/>
      <c r="E27" s="14"/>
      <c r="F27" s="54" t="s">
        <v>36</v>
      </c>
      <c r="G27" s="4">
        <v>10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17</v>
      </c>
      <c r="D29" s="67"/>
      <c r="E29" s="13"/>
      <c r="F29" s="65" t="s">
        <v>38</v>
      </c>
      <c r="G29" s="66">
        <f>SUM(G26:G28)</f>
        <v>17</v>
      </c>
      <c r="H29" s="67"/>
    </row>
    <row r="30" spans="2:8" ht="15.75" thickBot="1">
      <c r="B30" s="62" t="s">
        <v>39</v>
      </c>
      <c r="C30" s="63">
        <f>C23+C24+C25+C29</f>
        <v>894</v>
      </c>
      <c r="D30" s="64"/>
      <c r="E30" s="13"/>
      <c r="F30" s="62" t="s">
        <v>39</v>
      </c>
      <c r="G30" s="63">
        <f>G23+G29</f>
        <v>918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31"/>
  <sheetViews>
    <sheetView topLeftCell="A19" workbookViewId="0">
      <selection activeCell="G26" sqref="G26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83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207</v>
      </c>
      <c r="D6" s="45">
        <f>C6/C23</f>
        <v>0.22722283205268934</v>
      </c>
      <c r="F6" s="5" t="s">
        <v>4</v>
      </c>
      <c r="G6" s="4">
        <v>215</v>
      </c>
      <c r="H6" s="45">
        <f>G6/G23</f>
        <v>0.22631578947368422</v>
      </c>
    </row>
    <row r="7" spans="2:8">
      <c r="B7" s="3" t="s">
        <v>5</v>
      </c>
      <c r="C7" s="4">
        <v>21</v>
      </c>
      <c r="D7" s="45">
        <f>C7/C23</f>
        <v>2.3051591657519209E-2</v>
      </c>
      <c r="F7" s="5" t="s">
        <v>6</v>
      </c>
      <c r="G7" s="4">
        <v>23</v>
      </c>
      <c r="H7" s="45">
        <f>G7/G23</f>
        <v>2.4210526315789474E-2</v>
      </c>
    </row>
    <row r="8" spans="2:8">
      <c r="B8" s="3" t="s">
        <v>7</v>
      </c>
      <c r="C8" s="4">
        <v>0</v>
      </c>
      <c r="D8" s="45">
        <f>C8/C23</f>
        <v>0</v>
      </c>
      <c r="F8" s="5" t="s">
        <v>8</v>
      </c>
      <c r="G8" s="4">
        <v>0</v>
      </c>
      <c r="H8" s="45">
        <f>G8/G23</f>
        <v>0</v>
      </c>
    </row>
    <row r="9" spans="2:8" ht="15.75" thickBot="1">
      <c r="B9" s="26" t="s">
        <v>9</v>
      </c>
      <c r="C9" s="27">
        <v>14</v>
      </c>
      <c r="D9" s="46">
        <f>C9/C23</f>
        <v>1.5367727771679473E-2</v>
      </c>
      <c r="F9" s="29" t="s">
        <v>10</v>
      </c>
      <c r="G9" s="27">
        <v>15</v>
      </c>
      <c r="H9" s="46">
        <f>G9/G23</f>
        <v>1.5789473684210527E-2</v>
      </c>
    </row>
    <row r="10" spans="2:8">
      <c r="B10" s="31" t="s">
        <v>11</v>
      </c>
      <c r="C10" s="32">
        <v>3</v>
      </c>
      <c r="D10" s="48">
        <f>C10/C23</f>
        <v>3.2930845225027441E-3</v>
      </c>
      <c r="E10" s="33"/>
      <c r="F10" s="128" t="s">
        <v>12</v>
      </c>
      <c r="G10" s="131">
        <v>433</v>
      </c>
      <c r="H10" s="121">
        <f>_GoBack/G23</f>
        <v>0.45578947368421052</v>
      </c>
    </row>
    <row r="11" spans="2:8">
      <c r="B11" s="34" t="s">
        <v>13</v>
      </c>
      <c r="C11" s="25">
        <v>364</v>
      </c>
      <c r="D11" s="45">
        <f>C11/C23</f>
        <v>0.39956092206366628</v>
      </c>
      <c r="F11" s="129"/>
      <c r="G11" s="132"/>
      <c r="H11" s="122"/>
    </row>
    <row r="12" spans="2:8">
      <c r="B12" s="34" t="s">
        <v>14</v>
      </c>
      <c r="C12" s="25">
        <v>17</v>
      </c>
      <c r="D12" s="45">
        <f>C12/C23</f>
        <v>1.8660812294182216E-2</v>
      </c>
      <c r="F12" s="129"/>
      <c r="G12" s="132"/>
      <c r="H12" s="122"/>
    </row>
    <row r="13" spans="2:8" ht="15.75" thickBot="1">
      <c r="B13" s="35" t="s">
        <v>15</v>
      </c>
      <c r="C13" s="36">
        <v>27</v>
      </c>
      <c r="D13" s="49">
        <f>C13/C23</f>
        <v>2.9637760702524697E-2</v>
      </c>
      <c r="E13" s="37"/>
      <c r="F13" s="130"/>
      <c r="G13" s="133"/>
      <c r="H13" s="123"/>
    </row>
    <row r="14" spans="2:8">
      <c r="B14" s="40" t="s">
        <v>16</v>
      </c>
      <c r="C14" s="41">
        <v>9</v>
      </c>
      <c r="D14" s="48">
        <f>C14/C23</f>
        <v>9.8792535675082324E-3</v>
      </c>
      <c r="E14" s="33"/>
      <c r="F14" s="115" t="s">
        <v>17</v>
      </c>
      <c r="G14" s="118">
        <v>187</v>
      </c>
      <c r="H14" s="121">
        <f>G14/G23</f>
        <v>0.1968421052631579</v>
      </c>
    </row>
    <row r="15" spans="2:8">
      <c r="B15" s="42" t="s">
        <v>18</v>
      </c>
      <c r="C15" s="4">
        <v>60</v>
      </c>
      <c r="D15" s="45">
        <f>C15/C23</f>
        <v>6.5861690450054883E-2</v>
      </c>
      <c r="F15" s="116"/>
      <c r="G15" s="119"/>
      <c r="H15" s="122"/>
    </row>
    <row r="16" spans="2:8">
      <c r="B16" s="42" t="s">
        <v>19</v>
      </c>
      <c r="C16" s="4">
        <v>102</v>
      </c>
      <c r="D16" s="45">
        <f>C16/C23</f>
        <v>0.1119648737650933</v>
      </c>
      <c r="F16" s="116"/>
      <c r="G16" s="119"/>
      <c r="H16" s="122"/>
    </row>
    <row r="17" spans="2:8" ht="15.75" thickBot="1">
      <c r="B17" s="43" t="s">
        <v>20</v>
      </c>
      <c r="C17" s="44">
        <v>15</v>
      </c>
      <c r="D17" s="49">
        <f>C17/C23</f>
        <v>1.6465422612513721E-2</v>
      </c>
      <c r="E17" s="37"/>
      <c r="F17" s="117"/>
      <c r="G17" s="120"/>
      <c r="H17" s="123"/>
    </row>
    <row r="18" spans="2:8">
      <c r="B18" s="38" t="s">
        <v>21</v>
      </c>
      <c r="C18" s="39">
        <v>0</v>
      </c>
      <c r="D18" s="47">
        <f>C18/C23</f>
        <v>0</v>
      </c>
      <c r="F18" s="38" t="s">
        <v>22</v>
      </c>
      <c r="G18" s="39">
        <v>1</v>
      </c>
      <c r="H18" s="47">
        <f>G18/G23</f>
        <v>1.0526315789473684E-3</v>
      </c>
    </row>
    <row r="19" spans="2:8">
      <c r="B19" s="3" t="s">
        <v>23</v>
      </c>
      <c r="C19" s="4">
        <v>0</v>
      </c>
      <c r="D19" s="45">
        <f>C19/C23</f>
        <v>0</v>
      </c>
      <c r="F19" s="5" t="s">
        <v>24</v>
      </c>
      <c r="G19" s="4">
        <v>0</v>
      </c>
      <c r="H19" s="45">
        <f>G19/G23</f>
        <v>0</v>
      </c>
    </row>
    <row r="20" spans="2:8">
      <c r="B20" s="3" t="s">
        <v>25</v>
      </c>
      <c r="C20" s="4">
        <v>17</v>
      </c>
      <c r="D20" s="45">
        <f>C20/C23</f>
        <v>1.8660812294182216E-2</v>
      </c>
      <c r="F20" s="5" t="s">
        <v>26</v>
      </c>
      <c r="G20" s="4">
        <v>17</v>
      </c>
      <c r="H20" s="45">
        <f>G20/G23</f>
        <v>1.7894736842105262E-2</v>
      </c>
    </row>
    <row r="21" spans="2:8">
      <c r="B21" s="3" t="s">
        <v>27</v>
      </c>
      <c r="C21" s="4">
        <v>51</v>
      </c>
      <c r="D21" s="45">
        <f>C21/C23</f>
        <v>5.598243688254665E-2</v>
      </c>
      <c r="F21" s="5" t="s">
        <v>28</v>
      </c>
      <c r="G21" s="4">
        <v>55</v>
      </c>
      <c r="H21" s="45">
        <f>G21/G23</f>
        <v>5.7894736842105263E-2</v>
      </c>
    </row>
    <row r="22" spans="2:8">
      <c r="B22" s="3" t="s">
        <v>29</v>
      </c>
      <c r="C22" s="4">
        <v>4</v>
      </c>
      <c r="D22" s="45">
        <f>C22/C23</f>
        <v>4.3907793633369925E-3</v>
      </c>
      <c r="F22" s="5" t="s">
        <v>30</v>
      </c>
      <c r="G22" s="4">
        <v>4</v>
      </c>
      <c r="H22" s="45">
        <f>G22/G23</f>
        <v>4.2105263157894736E-3</v>
      </c>
    </row>
    <row r="23" spans="2:8">
      <c r="B23" s="23" t="s">
        <v>31</v>
      </c>
      <c r="C23" s="24">
        <f>SUM(C6:C22)</f>
        <v>911</v>
      </c>
      <c r="D23" s="50">
        <f>SUM(D6:D22)</f>
        <v>1</v>
      </c>
      <c r="E23" s="13"/>
      <c r="F23" s="23" t="s">
        <v>32</v>
      </c>
      <c r="G23" s="24">
        <f>SUM(G6:G22)</f>
        <v>950</v>
      </c>
      <c r="H23" s="50">
        <f>SUM(H6:H22)</f>
        <v>1.0000000000000002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12</v>
      </c>
      <c r="D26" s="59"/>
      <c r="E26" s="14"/>
      <c r="F26" s="53" t="s">
        <v>35</v>
      </c>
      <c r="G26" s="41">
        <v>12</v>
      </c>
      <c r="H26" s="59"/>
    </row>
    <row r="27" spans="2:8">
      <c r="B27" s="54" t="s">
        <v>36</v>
      </c>
      <c r="C27" s="4">
        <v>15</v>
      </c>
      <c r="D27" s="60"/>
      <c r="E27" s="14"/>
      <c r="F27" s="54" t="s">
        <v>36</v>
      </c>
      <c r="G27" s="4">
        <v>15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27</v>
      </c>
      <c r="D29" s="67"/>
      <c r="E29" s="13"/>
      <c r="F29" s="65" t="s">
        <v>38</v>
      </c>
      <c r="G29" s="66">
        <f>SUM(G26:G28)</f>
        <v>27</v>
      </c>
      <c r="H29" s="67"/>
    </row>
    <row r="30" spans="2:8" ht="15.75" thickBot="1">
      <c r="B30" s="62" t="s">
        <v>39</v>
      </c>
      <c r="C30" s="63">
        <f>C23+C24+C25+C29</f>
        <v>938</v>
      </c>
      <c r="D30" s="64"/>
      <c r="E30" s="13"/>
      <c r="F30" s="62" t="s">
        <v>39</v>
      </c>
      <c r="G30" s="63">
        <f>G23+G29</f>
        <v>977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31"/>
  <sheetViews>
    <sheetView topLeftCell="A13" workbookViewId="0">
      <selection activeCell="G24" sqref="G24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82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240</v>
      </c>
      <c r="D6" s="45">
        <f>C6/C23</f>
        <v>0.30150753768844218</v>
      </c>
      <c r="F6" s="5" t="s">
        <v>4</v>
      </c>
      <c r="G6" s="4">
        <v>254</v>
      </c>
      <c r="H6" s="45">
        <f>G6/G23</f>
        <v>0.30713422007255137</v>
      </c>
    </row>
    <row r="7" spans="2:8">
      <c r="B7" s="3" t="s">
        <v>5</v>
      </c>
      <c r="C7" s="4">
        <v>17</v>
      </c>
      <c r="D7" s="45">
        <f>C7/C23</f>
        <v>2.1356783919597989E-2</v>
      </c>
      <c r="F7" s="5" t="s">
        <v>6</v>
      </c>
      <c r="G7" s="4">
        <v>17</v>
      </c>
      <c r="H7" s="45">
        <f>G7/G23</f>
        <v>2.0556227327690448E-2</v>
      </c>
    </row>
    <row r="8" spans="2:8">
      <c r="B8" s="3" t="s">
        <v>7</v>
      </c>
      <c r="C8" s="4">
        <v>2</v>
      </c>
      <c r="D8" s="45">
        <f>C8/C23</f>
        <v>2.5125628140703518E-3</v>
      </c>
      <c r="F8" s="5" t="s">
        <v>8</v>
      </c>
      <c r="G8" s="4">
        <v>2</v>
      </c>
      <c r="H8" s="45">
        <f>G8/G23</f>
        <v>2.4183796856106408E-3</v>
      </c>
    </row>
    <row r="9" spans="2:8" ht="15.75" thickBot="1">
      <c r="B9" s="26" t="s">
        <v>9</v>
      </c>
      <c r="C9" s="27">
        <v>12</v>
      </c>
      <c r="D9" s="46">
        <f>C9/C23</f>
        <v>1.507537688442211E-2</v>
      </c>
      <c r="F9" s="29" t="s">
        <v>10</v>
      </c>
      <c r="G9" s="27">
        <v>12</v>
      </c>
      <c r="H9" s="46">
        <f>G9/G23</f>
        <v>1.4510278113663845E-2</v>
      </c>
    </row>
    <row r="10" spans="2:8">
      <c r="B10" s="31" t="s">
        <v>11</v>
      </c>
      <c r="C10" s="32">
        <v>5</v>
      </c>
      <c r="D10" s="48">
        <f>C10/C23</f>
        <v>6.2814070351758797E-3</v>
      </c>
      <c r="E10" s="33"/>
      <c r="F10" s="128" t="s">
        <v>12</v>
      </c>
      <c r="G10" s="131">
        <v>295</v>
      </c>
      <c r="H10" s="121">
        <f>_GoBack/G23</f>
        <v>0.35671100362756952</v>
      </c>
    </row>
    <row r="11" spans="2:8">
      <c r="B11" s="34" t="s">
        <v>13</v>
      </c>
      <c r="C11" s="25">
        <v>257</v>
      </c>
      <c r="D11" s="45">
        <f>C11/C23</f>
        <v>0.32286432160804018</v>
      </c>
      <c r="F11" s="129"/>
      <c r="G11" s="132"/>
      <c r="H11" s="122"/>
    </row>
    <row r="12" spans="2:8">
      <c r="B12" s="34" t="s">
        <v>14</v>
      </c>
      <c r="C12" s="25">
        <v>5</v>
      </c>
      <c r="D12" s="45">
        <f>C12/C23</f>
        <v>6.2814070351758797E-3</v>
      </c>
      <c r="F12" s="129"/>
      <c r="G12" s="132"/>
      <c r="H12" s="122"/>
    </row>
    <row r="13" spans="2:8" ht="15.75" thickBot="1">
      <c r="B13" s="35" t="s">
        <v>15</v>
      </c>
      <c r="C13" s="36">
        <v>17</v>
      </c>
      <c r="D13" s="49">
        <f>C13/C23</f>
        <v>2.1356783919597989E-2</v>
      </c>
      <c r="E13" s="37"/>
      <c r="F13" s="130"/>
      <c r="G13" s="133"/>
      <c r="H13" s="123"/>
    </row>
    <row r="14" spans="2:8">
      <c r="B14" s="40" t="s">
        <v>16</v>
      </c>
      <c r="C14" s="41">
        <v>7</v>
      </c>
      <c r="D14" s="48">
        <f>C14/C23</f>
        <v>8.7939698492462311E-3</v>
      </c>
      <c r="E14" s="33"/>
      <c r="F14" s="115" t="s">
        <v>17</v>
      </c>
      <c r="G14" s="118">
        <v>200</v>
      </c>
      <c r="H14" s="121">
        <f>G14/G23</f>
        <v>0.2418379685610641</v>
      </c>
    </row>
    <row r="15" spans="2:8">
      <c r="B15" s="42" t="s">
        <v>18</v>
      </c>
      <c r="C15" s="4">
        <v>56</v>
      </c>
      <c r="D15" s="45">
        <f>C15/C23</f>
        <v>7.0351758793969849E-2</v>
      </c>
      <c r="F15" s="116"/>
      <c r="G15" s="119"/>
      <c r="H15" s="122"/>
    </row>
    <row r="16" spans="2:8">
      <c r="B16" s="42" t="s">
        <v>19</v>
      </c>
      <c r="C16" s="4">
        <v>111</v>
      </c>
      <c r="D16" s="45">
        <f>C16/C23</f>
        <v>0.13944723618090452</v>
      </c>
      <c r="F16" s="116"/>
      <c r="G16" s="119"/>
      <c r="H16" s="122"/>
    </row>
    <row r="17" spans="2:8" ht="15.75" thickBot="1">
      <c r="B17" s="43" t="s">
        <v>20</v>
      </c>
      <c r="C17" s="44">
        <v>23</v>
      </c>
      <c r="D17" s="49">
        <f>C17/C23</f>
        <v>2.8894472361809045E-2</v>
      </c>
      <c r="E17" s="37"/>
      <c r="F17" s="117"/>
      <c r="G17" s="120"/>
      <c r="H17" s="123"/>
    </row>
    <row r="18" spans="2:8">
      <c r="B18" s="38" t="s">
        <v>21</v>
      </c>
      <c r="C18" s="39">
        <v>4</v>
      </c>
      <c r="D18" s="47">
        <f>C18/C23</f>
        <v>5.0251256281407036E-3</v>
      </c>
      <c r="F18" s="38" t="s">
        <v>22</v>
      </c>
      <c r="G18" s="39">
        <v>4</v>
      </c>
      <c r="H18" s="47">
        <f>G18/G23</f>
        <v>4.8367593712212815E-3</v>
      </c>
    </row>
    <row r="19" spans="2:8">
      <c r="B19" s="3" t="s">
        <v>23</v>
      </c>
      <c r="C19" s="4">
        <v>4</v>
      </c>
      <c r="D19" s="45">
        <f>C19/C23</f>
        <v>5.0251256281407036E-3</v>
      </c>
      <c r="F19" s="5" t="s">
        <v>24</v>
      </c>
      <c r="G19" s="4">
        <v>4</v>
      </c>
      <c r="H19" s="45">
        <f>G19/G23</f>
        <v>4.8367593712212815E-3</v>
      </c>
    </row>
    <row r="20" spans="2:8">
      <c r="B20" s="3" t="s">
        <v>25</v>
      </c>
      <c r="C20" s="4">
        <v>3</v>
      </c>
      <c r="D20" s="45">
        <f>C20/C23</f>
        <v>3.7688442211055275E-3</v>
      </c>
      <c r="F20" s="5" t="s">
        <v>26</v>
      </c>
      <c r="G20" s="4">
        <v>3</v>
      </c>
      <c r="H20" s="45">
        <f>G20/G23</f>
        <v>3.6275695284159614E-3</v>
      </c>
    </row>
    <row r="21" spans="2:8">
      <c r="B21" s="3" t="s">
        <v>27</v>
      </c>
      <c r="C21" s="4">
        <v>31</v>
      </c>
      <c r="D21" s="45">
        <f>C21/C23</f>
        <v>3.8944723618090454E-2</v>
      </c>
      <c r="F21" s="5" t="s">
        <v>28</v>
      </c>
      <c r="G21" s="4">
        <v>34</v>
      </c>
      <c r="H21" s="45">
        <f>G21/G23</f>
        <v>4.1112454655380895E-2</v>
      </c>
    </row>
    <row r="22" spans="2:8">
      <c r="B22" s="3" t="s">
        <v>29</v>
      </c>
      <c r="C22" s="4">
        <v>2</v>
      </c>
      <c r="D22" s="45">
        <f>C22/C23</f>
        <v>2.5125628140703518E-3</v>
      </c>
      <c r="F22" s="5" t="s">
        <v>30</v>
      </c>
      <c r="G22" s="4">
        <v>2</v>
      </c>
      <c r="H22" s="45">
        <f>G22/G23</f>
        <v>2.4183796856106408E-3</v>
      </c>
    </row>
    <row r="23" spans="2:8">
      <c r="B23" s="23" t="s">
        <v>31</v>
      </c>
      <c r="C23" s="24">
        <f>SUM(C6:C22)</f>
        <v>796</v>
      </c>
      <c r="D23" s="50">
        <f>SUM(D6:D22)</f>
        <v>0.99999999999999989</v>
      </c>
      <c r="E23" s="13"/>
      <c r="F23" s="23" t="s">
        <v>32</v>
      </c>
      <c r="G23" s="24">
        <f>SUM(G6:G22)</f>
        <v>827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6</v>
      </c>
      <c r="D26" s="59"/>
      <c r="E26" s="14"/>
      <c r="F26" s="53" t="s">
        <v>35</v>
      </c>
      <c r="G26" s="41">
        <v>6</v>
      </c>
      <c r="H26" s="59"/>
    </row>
    <row r="27" spans="2:8">
      <c r="B27" s="54" t="s">
        <v>36</v>
      </c>
      <c r="C27" s="4">
        <v>13</v>
      </c>
      <c r="D27" s="60"/>
      <c r="E27" s="14"/>
      <c r="F27" s="54" t="s">
        <v>36</v>
      </c>
      <c r="G27" s="4">
        <v>13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19</v>
      </c>
      <c r="D29" s="67"/>
      <c r="E29" s="13"/>
      <c r="F29" s="65" t="s">
        <v>38</v>
      </c>
      <c r="G29" s="66">
        <f>SUM(G26:G28)</f>
        <v>19</v>
      </c>
      <c r="H29" s="67"/>
    </row>
    <row r="30" spans="2:8" ht="15.75" thickBot="1">
      <c r="B30" s="62" t="s">
        <v>39</v>
      </c>
      <c r="C30" s="63">
        <f>C23+C24+C25+C29</f>
        <v>815</v>
      </c>
      <c r="D30" s="64"/>
      <c r="E30" s="13"/>
      <c r="F30" s="62" t="s">
        <v>39</v>
      </c>
      <c r="G30" s="63">
        <f>G23+G29</f>
        <v>846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31"/>
  <sheetViews>
    <sheetView topLeftCell="A16" workbookViewId="0">
      <selection activeCell="G26" sqref="G26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81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225</v>
      </c>
      <c r="D6" s="45">
        <f>C6/C23</f>
        <v>0.27439024390243905</v>
      </c>
      <c r="F6" s="5" t="s">
        <v>4</v>
      </c>
      <c r="G6" s="4">
        <v>239</v>
      </c>
      <c r="H6" s="45">
        <f>G6/G23</f>
        <v>0.27598152424942263</v>
      </c>
    </row>
    <row r="7" spans="2:8">
      <c r="B7" s="3" t="s">
        <v>5</v>
      </c>
      <c r="C7" s="4">
        <v>13</v>
      </c>
      <c r="D7" s="45">
        <f>C7/C23</f>
        <v>1.5853658536585366E-2</v>
      </c>
      <c r="F7" s="5" t="s">
        <v>6</v>
      </c>
      <c r="G7" s="4">
        <v>13</v>
      </c>
      <c r="H7" s="45">
        <f>G7/G23</f>
        <v>1.5011547344110854E-2</v>
      </c>
    </row>
    <row r="8" spans="2:8">
      <c r="B8" s="3" t="s">
        <v>7</v>
      </c>
      <c r="C8" s="4">
        <v>3</v>
      </c>
      <c r="D8" s="45">
        <f>C8/C23</f>
        <v>3.6585365853658539E-3</v>
      </c>
      <c r="F8" s="5" t="s">
        <v>8</v>
      </c>
      <c r="G8" s="4">
        <v>3</v>
      </c>
      <c r="H8" s="45">
        <f>G8/G23</f>
        <v>3.4642032332563512E-3</v>
      </c>
    </row>
    <row r="9" spans="2:8" ht="15.75" thickBot="1">
      <c r="B9" s="26" t="s">
        <v>9</v>
      </c>
      <c r="C9" s="27">
        <v>9</v>
      </c>
      <c r="D9" s="46">
        <f>C9/C23</f>
        <v>1.097560975609756E-2</v>
      </c>
      <c r="F9" s="29" t="s">
        <v>10</v>
      </c>
      <c r="G9" s="27">
        <v>10</v>
      </c>
      <c r="H9" s="46">
        <f>G9/G23</f>
        <v>1.1547344110854504E-2</v>
      </c>
    </row>
    <row r="10" spans="2:8">
      <c r="B10" s="31" t="s">
        <v>11</v>
      </c>
      <c r="C10" s="32">
        <v>6</v>
      </c>
      <c r="D10" s="48">
        <f>C10/C23</f>
        <v>7.3170731707317077E-3</v>
      </c>
      <c r="E10" s="33"/>
      <c r="F10" s="128" t="s">
        <v>12</v>
      </c>
      <c r="G10" s="131">
        <v>315</v>
      </c>
      <c r="H10" s="121">
        <f>_GoBack/G23</f>
        <v>0.36374133949191684</v>
      </c>
    </row>
    <row r="11" spans="2:8">
      <c r="B11" s="34" t="s">
        <v>13</v>
      </c>
      <c r="C11" s="25">
        <v>268</v>
      </c>
      <c r="D11" s="45">
        <f>C11/C23</f>
        <v>0.32682926829268294</v>
      </c>
      <c r="F11" s="129"/>
      <c r="G11" s="132"/>
      <c r="H11" s="122"/>
    </row>
    <row r="12" spans="2:8">
      <c r="B12" s="34" t="s">
        <v>14</v>
      </c>
      <c r="C12" s="25">
        <v>3</v>
      </c>
      <c r="D12" s="45">
        <f>C12/C23</f>
        <v>3.6585365853658539E-3</v>
      </c>
      <c r="F12" s="129"/>
      <c r="G12" s="132"/>
      <c r="H12" s="122"/>
    </row>
    <row r="13" spans="2:8" ht="15.75" thickBot="1">
      <c r="B13" s="35" t="s">
        <v>15</v>
      </c>
      <c r="C13" s="36">
        <v>15</v>
      </c>
      <c r="D13" s="49">
        <f>C13/C23</f>
        <v>1.8292682926829267E-2</v>
      </c>
      <c r="E13" s="37"/>
      <c r="F13" s="130"/>
      <c r="G13" s="133"/>
      <c r="H13" s="123"/>
    </row>
    <row r="14" spans="2:8">
      <c r="B14" s="40" t="s">
        <v>16</v>
      </c>
      <c r="C14" s="41">
        <v>9</v>
      </c>
      <c r="D14" s="48">
        <f>C14/C23</f>
        <v>1.097560975609756E-2</v>
      </c>
      <c r="E14" s="33"/>
      <c r="F14" s="115" t="s">
        <v>17</v>
      </c>
      <c r="G14" s="118">
        <v>245</v>
      </c>
      <c r="H14" s="121">
        <f>G14/G23</f>
        <v>0.28290993071593534</v>
      </c>
    </row>
    <row r="15" spans="2:8">
      <c r="B15" s="42" t="s">
        <v>18</v>
      </c>
      <c r="C15" s="4">
        <v>76</v>
      </c>
      <c r="D15" s="45">
        <f>C15/C23</f>
        <v>9.2682926829268292E-2</v>
      </c>
      <c r="F15" s="116"/>
      <c r="G15" s="119"/>
      <c r="H15" s="122"/>
    </row>
    <row r="16" spans="2:8">
      <c r="B16" s="42" t="s">
        <v>19</v>
      </c>
      <c r="C16" s="4">
        <v>123</v>
      </c>
      <c r="D16" s="45">
        <f>C16/C23</f>
        <v>0.15</v>
      </c>
      <c r="F16" s="116"/>
      <c r="G16" s="119"/>
      <c r="H16" s="122"/>
    </row>
    <row r="17" spans="2:8" ht="15.75" thickBot="1">
      <c r="B17" s="43" t="s">
        <v>20</v>
      </c>
      <c r="C17" s="44">
        <v>31</v>
      </c>
      <c r="D17" s="49">
        <f>C17/C23</f>
        <v>3.7804878048780487E-2</v>
      </c>
      <c r="E17" s="37"/>
      <c r="F17" s="117"/>
      <c r="G17" s="120"/>
      <c r="H17" s="123"/>
    </row>
    <row r="18" spans="2:8">
      <c r="B18" s="38" t="s">
        <v>21</v>
      </c>
      <c r="C18" s="39">
        <v>0</v>
      </c>
      <c r="D18" s="47">
        <f>C18/C23</f>
        <v>0</v>
      </c>
      <c r="F18" s="38" t="s">
        <v>22</v>
      </c>
      <c r="G18" s="39">
        <v>0</v>
      </c>
      <c r="H18" s="47">
        <f>G18/G23</f>
        <v>0</v>
      </c>
    </row>
    <row r="19" spans="2:8">
      <c r="B19" s="3" t="s">
        <v>23</v>
      </c>
      <c r="C19" s="4">
        <v>1</v>
      </c>
      <c r="D19" s="45">
        <f>C19/C23</f>
        <v>1.2195121951219512E-3</v>
      </c>
      <c r="F19" s="5" t="s">
        <v>24</v>
      </c>
      <c r="G19" s="4">
        <v>1</v>
      </c>
      <c r="H19" s="45">
        <f>G19/G23</f>
        <v>1.1547344110854503E-3</v>
      </c>
    </row>
    <row r="20" spans="2:8">
      <c r="B20" s="3" t="s">
        <v>25</v>
      </c>
      <c r="C20" s="4">
        <v>13</v>
      </c>
      <c r="D20" s="45">
        <f>C20/C23</f>
        <v>1.5853658536585366E-2</v>
      </c>
      <c r="F20" s="5" t="s">
        <v>26</v>
      </c>
      <c r="G20" s="4">
        <v>13</v>
      </c>
      <c r="H20" s="45">
        <f>G20/G23</f>
        <v>1.5011547344110854E-2</v>
      </c>
    </row>
    <row r="21" spans="2:8">
      <c r="B21" s="3" t="s">
        <v>27</v>
      </c>
      <c r="C21" s="4">
        <v>20</v>
      </c>
      <c r="D21" s="45">
        <f>C21/C23</f>
        <v>2.4390243902439025E-2</v>
      </c>
      <c r="F21" s="5" t="s">
        <v>28</v>
      </c>
      <c r="G21" s="4">
        <v>22</v>
      </c>
      <c r="H21" s="45">
        <f>G21/G23</f>
        <v>2.5404157043879907E-2</v>
      </c>
    </row>
    <row r="22" spans="2:8">
      <c r="B22" s="3" t="s">
        <v>29</v>
      </c>
      <c r="C22" s="4">
        <v>5</v>
      </c>
      <c r="D22" s="45">
        <f>C22/C23</f>
        <v>6.0975609756097563E-3</v>
      </c>
      <c r="F22" s="5" t="s">
        <v>30</v>
      </c>
      <c r="G22" s="4">
        <v>5</v>
      </c>
      <c r="H22" s="45">
        <f>G22/G23</f>
        <v>5.7736720554272519E-3</v>
      </c>
    </row>
    <row r="23" spans="2:8">
      <c r="B23" s="23" t="s">
        <v>31</v>
      </c>
      <c r="C23" s="24">
        <f>SUM(C6:C22)</f>
        <v>820</v>
      </c>
      <c r="D23" s="50">
        <f>SUM(D6:D22)</f>
        <v>1.0000000000000002</v>
      </c>
      <c r="E23" s="13"/>
      <c r="F23" s="23" t="s">
        <v>32</v>
      </c>
      <c r="G23" s="24">
        <f>SUM(G6:G22)</f>
        <v>866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6</v>
      </c>
      <c r="D26" s="59"/>
      <c r="E26" s="14"/>
      <c r="F26" s="53" t="s">
        <v>35</v>
      </c>
      <c r="G26" s="41">
        <v>6</v>
      </c>
      <c r="H26" s="59"/>
    </row>
    <row r="27" spans="2:8">
      <c r="B27" s="54" t="s">
        <v>36</v>
      </c>
      <c r="C27" s="4">
        <v>22</v>
      </c>
      <c r="D27" s="60"/>
      <c r="E27" s="14"/>
      <c r="F27" s="54" t="s">
        <v>36</v>
      </c>
      <c r="G27" s="4">
        <v>22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28</v>
      </c>
      <c r="D29" s="67"/>
      <c r="E29" s="13"/>
      <c r="F29" s="65" t="s">
        <v>38</v>
      </c>
      <c r="G29" s="66">
        <f>SUM(G26:G28)</f>
        <v>28</v>
      </c>
      <c r="H29" s="67"/>
    </row>
    <row r="30" spans="2:8" ht="15.75" thickBot="1">
      <c r="B30" s="62" t="s">
        <v>39</v>
      </c>
      <c r="C30" s="63">
        <f>C23+C24+C25+C29</f>
        <v>848</v>
      </c>
      <c r="D30" s="64"/>
      <c r="E30" s="13"/>
      <c r="F30" s="62" t="s">
        <v>39</v>
      </c>
      <c r="G30" s="63">
        <f>G23+G29</f>
        <v>894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31"/>
  <sheetViews>
    <sheetView topLeftCell="A6" workbookViewId="0">
      <selection activeCell="G29" sqref="G29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80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315</v>
      </c>
      <c r="D6" s="45">
        <f>C6/C23</f>
        <v>0.35472972972972971</v>
      </c>
      <c r="F6" s="5" t="s">
        <v>4</v>
      </c>
      <c r="G6" s="4">
        <v>332</v>
      </c>
      <c r="H6" s="45">
        <f>G6/G23</f>
        <v>0.35969664138678226</v>
      </c>
    </row>
    <row r="7" spans="2:8">
      <c r="B7" s="3" t="s">
        <v>5</v>
      </c>
      <c r="C7" s="4">
        <v>14</v>
      </c>
      <c r="D7" s="45">
        <f>C7/C23</f>
        <v>1.5765765765765764E-2</v>
      </c>
      <c r="F7" s="5" t="s">
        <v>6</v>
      </c>
      <c r="G7" s="4">
        <v>15</v>
      </c>
      <c r="H7" s="45">
        <f>G7/G23</f>
        <v>1.6251354279523293E-2</v>
      </c>
    </row>
    <row r="8" spans="2:8">
      <c r="B8" s="3" t="s">
        <v>7</v>
      </c>
      <c r="C8" s="4">
        <v>3</v>
      </c>
      <c r="D8" s="45">
        <f>C8/C23</f>
        <v>3.3783783783783786E-3</v>
      </c>
      <c r="F8" s="5" t="s">
        <v>8</v>
      </c>
      <c r="G8" s="4">
        <v>3</v>
      </c>
      <c r="H8" s="45">
        <f>G8/G23</f>
        <v>3.2502708559046588E-3</v>
      </c>
    </row>
    <row r="9" spans="2:8" ht="15.75" thickBot="1">
      <c r="B9" s="26" t="s">
        <v>9</v>
      </c>
      <c r="C9" s="27">
        <v>7</v>
      </c>
      <c r="D9" s="46">
        <f>C9/C23</f>
        <v>7.8828828828828822E-3</v>
      </c>
      <c r="F9" s="29" t="s">
        <v>10</v>
      </c>
      <c r="G9" s="27">
        <v>7</v>
      </c>
      <c r="H9" s="46">
        <f>G9/G23</f>
        <v>7.5839653304442039E-3</v>
      </c>
    </row>
    <row r="10" spans="2:8">
      <c r="B10" s="31" t="s">
        <v>11</v>
      </c>
      <c r="C10" s="32">
        <v>6</v>
      </c>
      <c r="D10" s="48">
        <f>C10/C23</f>
        <v>6.7567567567567571E-3</v>
      </c>
      <c r="E10" s="33"/>
      <c r="F10" s="128" t="s">
        <v>12</v>
      </c>
      <c r="G10" s="131">
        <v>292</v>
      </c>
      <c r="H10" s="121">
        <f>_GoBack/G23</f>
        <v>0.3163596966413868</v>
      </c>
    </row>
    <row r="11" spans="2:8">
      <c r="B11" s="34" t="s">
        <v>13</v>
      </c>
      <c r="C11" s="25">
        <v>260</v>
      </c>
      <c r="D11" s="45">
        <f>C11/C23</f>
        <v>0.2927927927927928</v>
      </c>
      <c r="F11" s="129"/>
      <c r="G11" s="132"/>
      <c r="H11" s="122"/>
    </row>
    <row r="12" spans="2:8">
      <c r="B12" s="34" t="s">
        <v>14</v>
      </c>
      <c r="C12" s="25">
        <v>4</v>
      </c>
      <c r="D12" s="45">
        <f>C12/C23</f>
        <v>4.5045045045045045E-3</v>
      </c>
      <c r="F12" s="129"/>
      <c r="G12" s="132"/>
      <c r="H12" s="122"/>
    </row>
    <row r="13" spans="2:8" ht="15.75" thickBot="1">
      <c r="B13" s="35" t="s">
        <v>15</v>
      </c>
      <c r="C13" s="36">
        <v>12</v>
      </c>
      <c r="D13" s="49">
        <f>C13/C23</f>
        <v>1.3513513513513514E-2</v>
      </c>
      <c r="E13" s="37"/>
      <c r="F13" s="130"/>
      <c r="G13" s="133"/>
      <c r="H13" s="123"/>
    </row>
    <row r="14" spans="2:8">
      <c r="B14" s="40" t="s">
        <v>16</v>
      </c>
      <c r="C14" s="41">
        <v>3</v>
      </c>
      <c r="D14" s="48">
        <f>C14/C23</f>
        <v>3.3783783783783786E-3</v>
      </c>
      <c r="E14" s="33"/>
      <c r="F14" s="115" t="s">
        <v>17</v>
      </c>
      <c r="G14" s="118">
        <v>220</v>
      </c>
      <c r="H14" s="121">
        <f>G14/G23</f>
        <v>0.23835319609967498</v>
      </c>
    </row>
    <row r="15" spans="2:8">
      <c r="B15" s="42" t="s">
        <v>18</v>
      </c>
      <c r="C15" s="4">
        <v>59</v>
      </c>
      <c r="D15" s="45">
        <f>C15/C23</f>
        <v>6.6441441441441443E-2</v>
      </c>
      <c r="F15" s="116"/>
      <c r="G15" s="119"/>
      <c r="H15" s="122"/>
    </row>
    <row r="16" spans="2:8">
      <c r="B16" s="42" t="s">
        <v>19</v>
      </c>
      <c r="C16" s="4">
        <v>136</v>
      </c>
      <c r="D16" s="45">
        <f>C16/C23</f>
        <v>0.15315315315315314</v>
      </c>
      <c r="F16" s="116"/>
      <c r="G16" s="119"/>
      <c r="H16" s="122"/>
    </row>
    <row r="17" spans="2:8" ht="15.75" thickBot="1">
      <c r="B17" s="43" t="s">
        <v>20</v>
      </c>
      <c r="C17" s="44">
        <v>21</v>
      </c>
      <c r="D17" s="49">
        <f>C17/C23</f>
        <v>2.364864864864865E-2</v>
      </c>
      <c r="E17" s="37"/>
      <c r="F17" s="117"/>
      <c r="G17" s="120"/>
      <c r="H17" s="123"/>
    </row>
    <row r="18" spans="2:8">
      <c r="B18" s="38" t="s">
        <v>21</v>
      </c>
      <c r="C18" s="39">
        <v>1</v>
      </c>
      <c r="D18" s="47">
        <f>C18/C23</f>
        <v>1.1261261261261261E-3</v>
      </c>
      <c r="F18" s="38" t="s">
        <v>22</v>
      </c>
      <c r="G18" s="39">
        <v>1</v>
      </c>
      <c r="H18" s="47">
        <f>G18/G23</f>
        <v>1.0834236186348862E-3</v>
      </c>
    </row>
    <row r="19" spans="2:8">
      <c r="B19" s="3" t="s">
        <v>23</v>
      </c>
      <c r="C19" s="4">
        <v>1</v>
      </c>
      <c r="D19" s="45">
        <f>C19/C23</f>
        <v>1.1261261261261261E-3</v>
      </c>
      <c r="F19" s="5" t="s">
        <v>24</v>
      </c>
      <c r="G19" s="4">
        <v>1</v>
      </c>
      <c r="H19" s="45">
        <f>G19/G23</f>
        <v>1.0834236186348862E-3</v>
      </c>
    </row>
    <row r="20" spans="2:8">
      <c r="B20" s="3" t="s">
        <v>25</v>
      </c>
      <c r="C20" s="4">
        <v>16</v>
      </c>
      <c r="D20" s="45">
        <f>C20/C23</f>
        <v>1.8018018018018018E-2</v>
      </c>
      <c r="F20" s="5" t="s">
        <v>26</v>
      </c>
      <c r="G20" s="4">
        <v>18</v>
      </c>
      <c r="H20" s="45">
        <f>G20/G23</f>
        <v>1.9501625135427952E-2</v>
      </c>
    </row>
    <row r="21" spans="2:8">
      <c r="B21" s="3" t="s">
        <v>27</v>
      </c>
      <c r="C21" s="4">
        <v>27</v>
      </c>
      <c r="D21" s="45">
        <f>C21/C23</f>
        <v>3.0405405405405407E-2</v>
      </c>
      <c r="F21" s="5" t="s">
        <v>28</v>
      </c>
      <c r="G21" s="4">
        <v>30</v>
      </c>
      <c r="H21" s="45">
        <f>G21/G23</f>
        <v>3.2502708559046585E-2</v>
      </c>
    </row>
    <row r="22" spans="2:8">
      <c r="B22" s="3" t="s">
        <v>29</v>
      </c>
      <c r="C22" s="4">
        <v>3</v>
      </c>
      <c r="D22" s="45">
        <f>C22/C23</f>
        <v>3.3783783783783786E-3</v>
      </c>
      <c r="F22" s="5" t="s">
        <v>30</v>
      </c>
      <c r="G22" s="4">
        <v>4</v>
      </c>
      <c r="H22" s="45">
        <f>G22/G23</f>
        <v>4.3336944745395447E-3</v>
      </c>
    </row>
    <row r="23" spans="2:8">
      <c r="B23" s="23" t="s">
        <v>31</v>
      </c>
      <c r="C23" s="24">
        <f>SUM(C6:C22)</f>
        <v>888</v>
      </c>
      <c r="D23" s="50">
        <f>SUM(D6:D22)</f>
        <v>1</v>
      </c>
      <c r="E23" s="13"/>
      <c r="F23" s="23" t="s">
        <v>32</v>
      </c>
      <c r="G23" s="24">
        <f>SUM(G6:G22)</f>
        <v>923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7</v>
      </c>
      <c r="D26" s="59"/>
      <c r="E26" s="14"/>
      <c r="F26" s="53" t="s">
        <v>35</v>
      </c>
      <c r="G26" s="41">
        <v>7</v>
      </c>
      <c r="H26" s="59"/>
    </row>
    <row r="27" spans="2:8">
      <c r="B27" s="54" t="s">
        <v>36</v>
      </c>
      <c r="C27" s="4">
        <v>25</v>
      </c>
      <c r="D27" s="60"/>
      <c r="E27" s="14"/>
      <c r="F27" s="54" t="s">
        <v>36</v>
      </c>
      <c r="G27" s="4">
        <v>25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32</v>
      </c>
      <c r="D29" s="67"/>
      <c r="E29" s="13"/>
      <c r="F29" s="65" t="s">
        <v>38</v>
      </c>
      <c r="G29" s="66">
        <f>SUM(G26:G28)</f>
        <v>32</v>
      </c>
      <c r="H29" s="67"/>
    </row>
    <row r="30" spans="2:8" ht="15.75" thickBot="1">
      <c r="B30" s="62" t="s">
        <v>39</v>
      </c>
      <c r="C30" s="63">
        <f>C23+C24+C25+C29</f>
        <v>920</v>
      </c>
      <c r="D30" s="64"/>
      <c r="E30" s="13"/>
      <c r="F30" s="62" t="s">
        <v>39</v>
      </c>
      <c r="G30" s="63">
        <f>G23+G29</f>
        <v>955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topLeftCell="A13" workbookViewId="0">
      <selection activeCell="G22" sqref="G22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79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228</v>
      </c>
      <c r="D6" s="45">
        <f>C6/C23</f>
        <v>0.24728850325379609</v>
      </c>
      <c r="F6" s="5" t="s">
        <v>4</v>
      </c>
      <c r="G6" s="4">
        <v>240</v>
      </c>
      <c r="H6" s="45">
        <f>G6/G23</f>
        <v>0.24819027921406411</v>
      </c>
    </row>
    <row r="7" spans="2:8">
      <c r="B7" s="3" t="s">
        <v>5</v>
      </c>
      <c r="C7" s="4">
        <v>15</v>
      </c>
      <c r="D7" s="45">
        <f>C7/C23</f>
        <v>1.6268980477223426E-2</v>
      </c>
      <c r="F7" s="5" t="s">
        <v>6</v>
      </c>
      <c r="G7" s="4">
        <v>15</v>
      </c>
      <c r="H7" s="45">
        <f>G7/G23</f>
        <v>1.5511892450879007E-2</v>
      </c>
    </row>
    <row r="8" spans="2:8">
      <c r="B8" s="3" t="s">
        <v>7</v>
      </c>
      <c r="C8" s="4">
        <v>2</v>
      </c>
      <c r="D8" s="45">
        <f>C8/C23</f>
        <v>2.1691973969631237E-3</v>
      </c>
      <c r="F8" s="5" t="s">
        <v>8</v>
      </c>
      <c r="G8" s="4">
        <v>2</v>
      </c>
      <c r="H8" s="45">
        <f>G8/G23</f>
        <v>2.0682523267838678E-3</v>
      </c>
    </row>
    <row r="9" spans="2:8" ht="15.75" thickBot="1">
      <c r="B9" s="26" t="s">
        <v>9</v>
      </c>
      <c r="C9" s="27">
        <v>11</v>
      </c>
      <c r="D9" s="46">
        <f>C9/C23</f>
        <v>1.193058568329718E-2</v>
      </c>
      <c r="F9" s="29" t="s">
        <v>10</v>
      </c>
      <c r="G9" s="27">
        <v>11</v>
      </c>
      <c r="H9" s="46">
        <f>G9/G23</f>
        <v>1.1375387797311272E-2</v>
      </c>
    </row>
    <row r="10" spans="2:8">
      <c r="B10" s="31" t="s">
        <v>11</v>
      </c>
      <c r="C10" s="32">
        <v>12</v>
      </c>
      <c r="D10" s="48">
        <f>C10/C23</f>
        <v>1.3015184381778741E-2</v>
      </c>
      <c r="E10" s="33"/>
      <c r="F10" s="128" t="s">
        <v>12</v>
      </c>
      <c r="G10" s="131">
        <v>423</v>
      </c>
      <c r="H10" s="121">
        <f>_GoBack/G23</f>
        <v>0.43743536711478803</v>
      </c>
    </row>
    <row r="11" spans="2:8">
      <c r="B11" s="34" t="s">
        <v>13</v>
      </c>
      <c r="C11" s="25">
        <v>354</v>
      </c>
      <c r="D11" s="45">
        <f>C11/C23</f>
        <v>0.38394793926247289</v>
      </c>
      <c r="F11" s="129"/>
      <c r="G11" s="132"/>
      <c r="H11" s="122"/>
    </row>
    <row r="12" spans="2:8">
      <c r="B12" s="34" t="s">
        <v>14</v>
      </c>
      <c r="C12" s="25">
        <v>7</v>
      </c>
      <c r="D12" s="45">
        <f>C12/C23</f>
        <v>7.5921908893709323E-3</v>
      </c>
      <c r="F12" s="129"/>
      <c r="G12" s="132"/>
      <c r="H12" s="122"/>
    </row>
    <row r="13" spans="2:8" ht="15.75" thickBot="1">
      <c r="B13" s="35" t="s">
        <v>15</v>
      </c>
      <c r="C13" s="36">
        <v>23</v>
      </c>
      <c r="D13" s="49">
        <f>C13/C23</f>
        <v>2.4945770065075923E-2</v>
      </c>
      <c r="E13" s="37"/>
      <c r="F13" s="130"/>
      <c r="G13" s="133"/>
      <c r="H13" s="123"/>
    </row>
    <row r="14" spans="2:8">
      <c r="B14" s="40" t="s">
        <v>16</v>
      </c>
      <c r="C14" s="41">
        <v>12</v>
      </c>
      <c r="D14" s="48">
        <f>C14/C23</f>
        <v>1.3015184381778741E-2</v>
      </c>
      <c r="E14" s="33"/>
      <c r="F14" s="115" t="s">
        <v>17</v>
      </c>
      <c r="G14" s="118">
        <v>187</v>
      </c>
      <c r="H14" s="121">
        <f>G14/G23</f>
        <v>0.19338159255429163</v>
      </c>
    </row>
    <row r="15" spans="2:8">
      <c r="B15" s="42" t="s">
        <v>18</v>
      </c>
      <c r="C15" s="4">
        <v>40</v>
      </c>
      <c r="D15" s="45">
        <f>C15/C23</f>
        <v>4.3383947939262472E-2</v>
      </c>
      <c r="F15" s="116"/>
      <c r="G15" s="119"/>
      <c r="H15" s="122"/>
    </row>
    <row r="16" spans="2:8">
      <c r="B16" s="42" t="s">
        <v>19</v>
      </c>
      <c r="C16" s="4">
        <v>116</v>
      </c>
      <c r="D16" s="45">
        <f>C16/C23</f>
        <v>0.12581344902386118</v>
      </c>
      <c r="F16" s="116"/>
      <c r="G16" s="119"/>
      <c r="H16" s="122"/>
    </row>
    <row r="17" spans="2:8" ht="15.75" thickBot="1">
      <c r="B17" s="43" t="s">
        <v>20</v>
      </c>
      <c r="C17" s="44">
        <v>17</v>
      </c>
      <c r="D17" s="49">
        <f>C17/C23</f>
        <v>1.843817787418655E-2</v>
      </c>
      <c r="E17" s="37"/>
      <c r="F17" s="117"/>
      <c r="G17" s="120"/>
      <c r="H17" s="123"/>
    </row>
    <row r="18" spans="2:8">
      <c r="B18" s="38" t="s">
        <v>21</v>
      </c>
      <c r="C18" s="39">
        <v>1</v>
      </c>
      <c r="D18" s="47">
        <f>C18/C23</f>
        <v>1.0845986984815619E-3</v>
      </c>
      <c r="F18" s="38" t="s">
        <v>22</v>
      </c>
      <c r="G18" s="39">
        <v>1</v>
      </c>
      <c r="H18" s="47">
        <f>G18/G23</f>
        <v>1.0341261633919339E-3</v>
      </c>
    </row>
    <row r="19" spans="2:8">
      <c r="B19" s="3" t="s">
        <v>23</v>
      </c>
      <c r="C19" s="4">
        <v>3</v>
      </c>
      <c r="D19" s="45">
        <f>C19/C23</f>
        <v>3.2537960954446853E-3</v>
      </c>
      <c r="F19" s="5" t="s">
        <v>24</v>
      </c>
      <c r="G19" s="4">
        <v>3</v>
      </c>
      <c r="H19" s="45">
        <f>G19/G23</f>
        <v>3.1023784901758012E-3</v>
      </c>
    </row>
    <row r="20" spans="2:8">
      <c r="B20" s="3" t="s">
        <v>25</v>
      </c>
      <c r="C20" s="4">
        <v>29</v>
      </c>
      <c r="D20" s="45">
        <f>C20/C23</f>
        <v>3.1453362255965296E-2</v>
      </c>
      <c r="F20" s="5" t="s">
        <v>26</v>
      </c>
      <c r="G20" s="4">
        <v>29</v>
      </c>
      <c r="H20" s="45">
        <f>G20/G23</f>
        <v>2.9989658738366079E-2</v>
      </c>
    </row>
    <row r="21" spans="2:8">
      <c r="B21" s="3" t="s">
        <v>27</v>
      </c>
      <c r="C21" s="4">
        <v>45</v>
      </c>
      <c r="D21" s="45">
        <f>C21/C23</f>
        <v>4.8806941431670282E-2</v>
      </c>
      <c r="F21" s="5" t="s">
        <v>28</v>
      </c>
      <c r="G21" s="4">
        <v>48</v>
      </c>
      <c r="H21" s="45">
        <f>G21/G23</f>
        <v>4.963805584281282E-2</v>
      </c>
    </row>
    <row r="22" spans="2:8">
      <c r="B22" s="3" t="s">
        <v>29</v>
      </c>
      <c r="C22" s="4">
        <v>7</v>
      </c>
      <c r="D22" s="45">
        <f>C22/C23</f>
        <v>7.5921908893709323E-3</v>
      </c>
      <c r="F22" s="5" t="s">
        <v>30</v>
      </c>
      <c r="G22" s="4">
        <v>8</v>
      </c>
      <c r="H22" s="45">
        <f>G22/G23</f>
        <v>8.2730093071354711E-3</v>
      </c>
    </row>
    <row r="23" spans="2:8">
      <c r="B23" s="23" t="s">
        <v>31</v>
      </c>
      <c r="C23" s="24">
        <f>SUM(C6:C22)</f>
        <v>922</v>
      </c>
      <c r="D23" s="50">
        <f>SUM(D6:D22)</f>
        <v>1</v>
      </c>
      <c r="E23" s="13"/>
      <c r="F23" s="23" t="s">
        <v>32</v>
      </c>
      <c r="G23" s="24">
        <f>SUM(G6:G22)</f>
        <v>967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8</v>
      </c>
      <c r="D26" s="59"/>
      <c r="E26" s="14"/>
      <c r="F26" s="53" t="s">
        <v>35</v>
      </c>
      <c r="G26" s="41">
        <v>8</v>
      </c>
      <c r="H26" s="59"/>
    </row>
    <row r="27" spans="2:8">
      <c r="B27" s="54" t="s">
        <v>36</v>
      </c>
      <c r="C27" s="4">
        <v>11</v>
      </c>
      <c r="D27" s="60"/>
      <c r="E27" s="14"/>
      <c r="F27" s="54" t="s">
        <v>36</v>
      </c>
      <c r="G27" s="4">
        <v>11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19</v>
      </c>
      <c r="D29" s="67"/>
      <c r="E29" s="13"/>
      <c r="F29" s="65" t="s">
        <v>38</v>
      </c>
      <c r="G29" s="66">
        <f>SUM(G26:G28)</f>
        <v>19</v>
      </c>
      <c r="H29" s="67"/>
    </row>
    <row r="30" spans="2:8" ht="15.75" thickBot="1">
      <c r="B30" s="62" t="s">
        <v>39</v>
      </c>
      <c r="C30" s="63">
        <f>C23+C24+C25+C29</f>
        <v>941</v>
      </c>
      <c r="D30" s="64"/>
      <c r="E30" s="13"/>
      <c r="F30" s="62" t="s">
        <v>39</v>
      </c>
      <c r="G30" s="63">
        <f>G23+G29</f>
        <v>986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31"/>
  <sheetViews>
    <sheetView topLeftCell="A7" workbookViewId="0">
      <selection activeCell="G26" sqref="G26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78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208</v>
      </c>
      <c r="D6" s="45">
        <f>C6/C23</f>
        <v>0.27225130890052357</v>
      </c>
      <c r="F6" s="5" t="s">
        <v>4</v>
      </c>
      <c r="G6" s="4">
        <v>215</v>
      </c>
      <c r="H6" s="45">
        <f>G6/G23</f>
        <v>0.27010050251256279</v>
      </c>
    </row>
    <row r="7" spans="2:8">
      <c r="B7" s="3" t="s">
        <v>5</v>
      </c>
      <c r="C7" s="4">
        <v>10</v>
      </c>
      <c r="D7" s="45">
        <f>C7/C23</f>
        <v>1.3089005235602094E-2</v>
      </c>
      <c r="F7" s="5" t="s">
        <v>6</v>
      </c>
      <c r="G7" s="4">
        <v>11</v>
      </c>
      <c r="H7" s="45">
        <f>G7/G23</f>
        <v>1.3819095477386936E-2</v>
      </c>
    </row>
    <row r="8" spans="2:8">
      <c r="B8" s="3" t="s">
        <v>7</v>
      </c>
      <c r="C8" s="4">
        <v>1</v>
      </c>
      <c r="D8" s="45">
        <f>C8/C23</f>
        <v>1.3089005235602095E-3</v>
      </c>
      <c r="F8" s="5" t="s">
        <v>8</v>
      </c>
      <c r="G8" s="4">
        <v>1</v>
      </c>
      <c r="H8" s="45">
        <f>G8/G23</f>
        <v>1.2562814070351759E-3</v>
      </c>
    </row>
    <row r="9" spans="2:8" ht="15.75" thickBot="1">
      <c r="B9" s="26" t="s">
        <v>9</v>
      </c>
      <c r="C9" s="27">
        <v>9</v>
      </c>
      <c r="D9" s="46">
        <f>C9/C23</f>
        <v>1.1780104712041885E-2</v>
      </c>
      <c r="F9" s="29" t="s">
        <v>10</v>
      </c>
      <c r="G9" s="27">
        <v>9</v>
      </c>
      <c r="H9" s="46">
        <f>G9/G23</f>
        <v>1.1306532663316583E-2</v>
      </c>
    </row>
    <row r="10" spans="2:8">
      <c r="B10" s="31" t="s">
        <v>11</v>
      </c>
      <c r="C10" s="32">
        <v>12</v>
      </c>
      <c r="D10" s="48">
        <f>C10/C23</f>
        <v>1.5706806282722512E-2</v>
      </c>
      <c r="E10" s="33"/>
      <c r="F10" s="128" t="s">
        <v>12</v>
      </c>
      <c r="G10" s="131">
        <v>298</v>
      </c>
      <c r="H10" s="121">
        <f>_GoBack/G23</f>
        <v>0.37437185929648242</v>
      </c>
    </row>
    <row r="11" spans="2:8">
      <c r="B11" s="34" t="s">
        <v>13</v>
      </c>
      <c r="C11" s="25">
        <v>255</v>
      </c>
      <c r="D11" s="45">
        <f>C11/C23</f>
        <v>0.33376963350785338</v>
      </c>
      <c r="F11" s="129"/>
      <c r="G11" s="132"/>
      <c r="H11" s="122"/>
    </row>
    <row r="12" spans="2:8">
      <c r="B12" s="34" t="s">
        <v>14</v>
      </c>
      <c r="C12" s="25">
        <v>1</v>
      </c>
      <c r="D12" s="45">
        <f>C12/C23</f>
        <v>1.3089005235602095E-3</v>
      </c>
      <c r="F12" s="129"/>
      <c r="G12" s="132"/>
      <c r="H12" s="122"/>
    </row>
    <row r="13" spans="2:8" ht="15.75" thickBot="1">
      <c r="B13" s="35" t="s">
        <v>15</v>
      </c>
      <c r="C13" s="36">
        <v>18</v>
      </c>
      <c r="D13" s="49">
        <f>C13/C23</f>
        <v>2.356020942408377E-2</v>
      </c>
      <c r="E13" s="37"/>
      <c r="F13" s="130"/>
      <c r="G13" s="133"/>
      <c r="H13" s="123"/>
    </row>
    <row r="14" spans="2:8">
      <c r="B14" s="40" t="s">
        <v>16</v>
      </c>
      <c r="C14" s="41">
        <v>5</v>
      </c>
      <c r="D14" s="48">
        <f>C14/C23</f>
        <v>6.5445026178010471E-3</v>
      </c>
      <c r="E14" s="33"/>
      <c r="F14" s="115" t="s">
        <v>17</v>
      </c>
      <c r="G14" s="118">
        <v>199</v>
      </c>
      <c r="H14" s="121">
        <f>G14/G23</f>
        <v>0.25</v>
      </c>
    </row>
    <row r="15" spans="2:8">
      <c r="B15" s="42" t="s">
        <v>18</v>
      </c>
      <c r="C15" s="4">
        <v>70</v>
      </c>
      <c r="D15" s="45">
        <f>C15/C23</f>
        <v>9.1623036649214659E-2</v>
      </c>
      <c r="F15" s="116"/>
      <c r="G15" s="119"/>
      <c r="H15" s="122"/>
    </row>
    <row r="16" spans="2:8">
      <c r="B16" s="42" t="s">
        <v>19</v>
      </c>
      <c r="C16" s="4">
        <v>97</v>
      </c>
      <c r="D16" s="45">
        <f>C16/C23</f>
        <v>0.12696335078534032</v>
      </c>
      <c r="F16" s="116"/>
      <c r="G16" s="119"/>
      <c r="H16" s="122"/>
    </row>
    <row r="17" spans="2:8" ht="15.75" thickBot="1">
      <c r="B17" s="43" t="s">
        <v>20</v>
      </c>
      <c r="C17" s="44">
        <v>24</v>
      </c>
      <c r="D17" s="49">
        <f>C17/C23</f>
        <v>3.1413612565445025E-2</v>
      </c>
      <c r="E17" s="37"/>
      <c r="F17" s="117"/>
      <c r="G17" s="120"/>
      <c r="H17" s="123"/>
    </row>
    <row r="18" spans="2:8">
      <c r="B18" s="38" t="s">
        <v>21</v>
      </c>
      <c r="C18" s="39">
        <v>2</v>
      </c>
      <c r="D18" s="47">
        <f>C18/C23</f>
        <v>2.617801047120419E-3</v>
      </c>
      <c r="F18" s="38" t="s">
        <v>22</v>
      </c>
      <c r="G18" s="39">
        <v>2</v>
      </c>
      <c r="H18" s="47">
        <f>G18/G23</f>
        <v>2.5125628140703518E-3</v>
      </c>
    </row>
    <row r="19" spans="2:8">
      <c r="B19" s="3" t="s">
        <v>23</v>
      </c>
      <c r="C19" s="4">
        <v>0</v>
      </c>
      <c r="D19" s="45">
        <f>C19/C23</f>
        <v>0</v>
      </c>
      <c r="F19" s="5" t="s">
        <v>24</v>
      </c>
      <c r="G19" s="4">
        <v>0</v>
      </c>
      <c r="H19" s="45">
        <f>G19/G23</f>
        <v>0</v>
      </c>
    </row>
    <row r="20" spans="2:8">
      <c r="B20" s="3" t="s">
        <v>25</v>
      </c>
      <c r="C20" s="4">
        <v>13</v>
      </c>
      <c r="D20" s="45">
        <f>C20/C23</f>
        <v>1.7015706806282723E-2</v>
      </c>
      <c r="F20" s="5" t="s">
        <v>26</v>
      </c>
      <c r="G20" s="4">
        <v>17</v>
      </c>
      <c r="H20" s="45">
        <f>G20/G23</f>
        <v>2.1356783919597989E-2</v>
      </c>
    </row>
    <row r="21" spans="2:8">
      <c r="B21" s="3" t="s">
        <v>27</v>
      </c>
      <c r="C21" s="4">
        <v>37</v>
      </c>
      <c r="D21" s="45">
        <f>C21/C23</f>
        <v>4.8429319371727751E-2</v>
      </c>
      <c r="F21" s="5" t="s">
        <v>28</v>
      </c>
      <c r="G21" s="4">
        <v>41</v>
      </c>
      <c r="H21" s="45">
        <f>G21/G23</f>
        <v>5.1507537688442212E-2</v>
      </c>
    </row>
    <row r="22" spans="2:8">
      <c r="B22" s="3" t="s">
        <v>29</v>
      </c>
      <c r="C22" s="4">
        <v>2</v>
      </c>
      <c r="D22" s="45">
        <f>C22/C23</f>
        <v>2.617801047120419E-3</v>
      </c>
      <c r="F22" s="5" t="s">
        <v>30</v>
      </c>
      <c r="G22" s="4">
        <v>3</v>
      </c>
      <c r="H22" s="45">
        <f>G22/G23</f>
        <v>3.7688442211055275E-3</v>
      </c>
    </row>
    <row r="23" spans="2:8">
      <c r="B23" s="23" t="s">
        <v>31</v>
      </c>
      <c r="C23" s="24">
        <v>764</v>
      </c>
      <c r="D23" s="50">
        <f>SUM(D6:D22)</f>
        <v>1</v>
      </c>
      <c r="E23" s="13"/>
      <c r="F23" s="23" t="s">
        <v>32</v>
      </c>
      <c r="G23" s="24">
        <f>SUM(G6:G22)</f>
        <v>796</v>
      </c>
      <c r="H23" s="50">
        <f>SUM(H6:H22)</f>
        <v>0.99999999999999989</v>
      </c>
    </row>
    <row r="24" spans="2:8">
      <c r="B24" s="8" t="s">
        <v>33</v>
      </c>
      <c r="C24" s="6">
        <f>SUM(C6:C23)</f>
        <v>1528</v>
      </c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8</v>
      </c>
      <c r="D26" s="59"/>
      <c r="E26" s="14"/>
      <c r="F26" s="53" t="s">
        <v>35</v>
      </c>
      <c r="G26" s="41">
        <v>8</v>
      </c>
      <c r="H26" s="59"/>
    </row>
    <row r="27" spans="2:8">
      <c r="B27" s="54" t="s">
        <v>36</v>
      </c>
      <c r="C27" s="4">
        <v>11</v>
      </c>
      <c r="D27" s="60"/>
      <c r="E27" s="14"/>
      <c r="F27" s="54" t="s">
        <v>36</v>
      </c>
      <c r="G27" s="4">
        <v>13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19</v>
      </c>
      <c r="D29" s="67"/>
      <c r="E29" s="13"/>
      <c r="F29" s="65" t="s">
        <v>38</v>
      </c>
      <c r="G29" s="66">
        <f>SUM(G26:G28)</f>
        <v>21</v>
      </c>
      <c r="H29" s="67"/>
    </row>
    <row r="30" spans="2:8" ht="15.75" thickBot="1">
      <c r="B30" s="62" t="s">
        <v>39</v>
      </c>
      <c r="C30" s="63">
        <f>C23+C24+C25+C29</f>
        <v>2311</v>
      </c>
      <c r="D30" s="64"/>
      <c r="E30" s="13"/>
      <c r="F30" s="62" t="s">
        <v>39</v>
      </c>
      <c r="G30" s="63">
        <f>G23+G29</f>
        <v>817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31"/>
  <sheetViews>
    <sheetView topLeftCell="A13" workbookViewId="0">
      <selection activeCell="G28" sqref="G28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77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334</v>
      </c>
      <c r="D6" s="45">
        <f>C6/C23</f>
        <v>0.36946902654867259</v>
      </c>
      <c r="F6" s="5" t="s">
        <v>4</v>
      </c>
      <c r="G6" s="4">
        <v>353</v>
      </c>
      <c r="H6" s="45">
        <f>G6/G23</f>
        <v>0.37315010570824525</v>
      </c>
    </row>
    <row r="7" spans="2:8">
      <c r="B7" s="3" t="s">
        <v>5</v>
      </c>
      <c r="C7" s="4">
        <v>12</v>
      </c>
      <c r="D7" s="45">
        <f>C7/C23</f>
        <v>1.3274336283185841E-2</v>
      </c>
      <c r="F7" s="5" t="s">
        <v>6</v>
      </c>
      <c r="G7" s="4">
        <v>13</v>
      </c>
      <c r="H7" s="45">
        <f>G7/G23</f>
        <v>1.3742071881606765E-2</v>
      </c>
    </row>
    <row r="8" spans="2:8">
      <c r="B8" s="3" t="s">
        <v>7</v>
      </c>
      <c r="C8" s="4">
        <v>1</v>
      </c>
      <c r="D8" s="45">
        <f>C8/C23</f>
        <v>1.1061946902654867E-3</v>
      </c>
      <c r="F8" s="5" t="s">
        <v>8</v>
      </c>
      <c r="G8" s="4">
        <v>1</v>
      </c>
      <c r="H8" s="45">
        <f>G8/G23</f>
        <v>1.0570824524312897E-3</v>
      </c>
    </row>
    <row r="9" spans="2:8" ht="15.75" thickBot="1">
      <c r="B9" s="26" t="s">
        <v>9</v>
      </c>
      <c r="C9" s="27">
        <v>13</v>
      </c>
      <c r="D9" s="46">
        <f>C9/C23</f>
        <v>1.4380530973451327E-2</v>
      </c>
      <c r="F9" s="29" t="s">
        <v>10</v>
      </c>
      <c r="G9" s="27">
        <v>13</v>
      </c>
      <c r="H9" s="46">
        <f>G9/G23</f>
        <v>1.3742071881606765E-2</v>
      </c>
    </row>
    <row r="10" spans="2:8">
      <c r="B10" s="31" t="s">
        <v>11</v>
      </c>
      <c r="C10" s="32">
        <v>11</v>
      </c>
      <c r="D10" s="48">
        <f>C10/C23</f>
        <v>1.2168141592920354E-2</v>
      </c>
      <c r="E10" s="33"/>
      <c r="F10" s="128" t="s">
        <v>12</v>
      </c>
      <c r="G10" s="131">
        <v>293</v>
      </c>
      <c r="H10" s="121">
        <f>_GoBack/G23</f>
        <v>0.30972515856236787</v>
      </c>
    </row>
    <row r="11" spans="2:8">
      <c r="B11" s="34" t="s">
        <v>13</v>
      </c>
      <c r="C11" s="25">
        <v>248</v>
      </c>
      <c r="D11" s="45">
        <f>C11/C23</f>
        <v>0.27433628318584069</v>
      </c>
      <c r="F11" s="129"/>
      <c r="G11" s="132"/>
      <c r="H11" s="122"/>
    </row>
    <row r="12" spans="2:8">
      <c r="B12" s="34" t="s">
        <v>14</v>
      </c>
      <c r="C12" s="25">
        <v>5</v>
      </c>
      <c r="D12" s="45">
        <f>C12/C23</f>
        <v>5.5309734513274336E-3</v>
      </c>
      <c r="F12" s="129"/>
      <c r="G12" s="132"/>
      <c r="H12" s="122"/>
    </row>
    <row r="13" spans="2:8" ht="15.75" thickBot="1">
      <c r="B13" s="35" t="s">
        <v>15</v>
      </c>
      <c r="C13" s="36">
        <v>14</v>
      </c>
      <c r="D13" s="49">
        <f>C13/C23</f>
        <v>1.5486725663716814E-2</v>
      </c>
      <c r="E13" s="37"/>
      <c r="F13" s="130"/>
      <c r="G13" s="133"/>
      <c r="H13" s="123"/>
    </row>
    <row r="14" spans="2:8">
      <c r="B14" s="40" t="s">
        <v>16</v>
      </c>
      <c r="C14" s="41">
        <v>4</v>
      </c>
      <c r="D14" s="48">
        <f>C14/C23</f>
        <v>4.4247787610619468E-3</v>
      </c>
      <c r="E14" s="33"/>
      <c r="F14" s="115" t="s">
        <v>17</v>
      </c>
      <c r="G14" s="118">
        <v>210</v>
      </c>
      <c r="H14" s="121">
        <f>G14/G23</f>
        <v>0.22198731501057081</v>
      </c>
    </row>
    <row r="15" spans="2:8">
      <c r="B15" s="42" t="s">
        <v>18</v>
      </c>
      <c r="C15" s="4">
        <v>62</v>
      </c>
      <c r="D15" s="45">
        <f>C15/C23</f>
        <v>6.8584070796460173E-2</v>
      </c>
      <c r="F15" s="116"/>
      <c r="G15" s="119"/>
      <c r="H15" s="122"/>
    </row>
    <row r="16" spans="2:8">
      <c r="B16" s="42" t="s">
        <v>19</v>
      </c>
      <c r="C16" s="4">
        <v>125</v>
      </c>
      <c r="D16" s="45">
        <f>C16/C23</f>
        <v>0.13827433628318583</v>
      </c>
      <c r="F16" s="116"/>
      <c r="G16" s="119"/>
      <c r="H16" s="122"/>
    </row>
    <row r="17" spans="2:8" ht="15.75" thickBot="1">
      <c r="B17" s="43" t="s">
        <v>20</v>
      </c>
      <c r="C17" s="44">
        <v>16</v>
      </c>
      <c r="D17" s="49">
        <f>C17/C23</f>
        <v>1.7699115044247787E-2</v>
      </c>
      <c r="E17" s="37"/>
      <c r="F17" s="117"/>
      <c r="G17" s="120"/>
      <c r="H17" s="123"/>
    </row>
    <row r="18" spans="2:8">
      <c r="B18" s="38" t="s">
        <v>21</v>
      </c>
      <c r="C18" s="39">
        <v>3</v>
      </c>
      <c r="D18" s="47">
        <f>C18/C23</f>
        <v>3.3185840707964601E-3</v>
      </c>
      <c r="F18" s="38" t="s">
        <v>22</v>
      </c>
      <c r="G18" s="39">
        <v>3</v>
      </c>
      <c r="H18" s="47">
        <f>G18/G23</f>
        <v>3.1712473572938688E-3</v>
      </c>
    </row>
    <row r="19" spans="2:8">
      <c r="B19" s="3" t="s">
        <v>23</v>
      </c>
      <c r="C19" s="4">
        <v>0</v>
      </c>
      <c r="D19" s="45">
        <f>C19/C23</f>
        <v>0</v>
      </c>
      <c r="F19" s="5" t="s">
        <v>24</v>
      </c>
      <c r="G19" s="4">
        <v>0</v>
      </c>
      <c r="H19" s="45">
        <f>G19/G23</f>
        <v>0</v>
      </c>
    </row>
    <row r="20" spans="2:8">
      <c r="B20" s="3" t="s">
        <v>25</v>
      </c>
      <c r="C20" s="4">
        <v>11</v>
      </c>
      <c r="D20" s="45">
        <f>C20/C23</f>
        <v>1.2168141592920354E-2</v>
      </c>
      <c r="F20" s="5" t="s">
        <v>26</v>
      </c>
      <c r="G20" s="4">
        <v>11</v>
      </c>
      <c r="H20" s="45">
        <f>G20/G23</f>
        <v>1.1627906976744186E-2</v>
      </c>
    </row>
    <row r="21" spans="2:8">
      <c r="B21" s="3" t="s">
        <v>27</v>
      </c>
      <c r="C21" s="4">
        <v>40</v>
      </c>
      <c r="D21" s="45">
        <f>C21/C23</f>
        <v>4.4247787610619468E-2</v>
      </c>
      <c r="F21" s="5" t="s">
        <v>28</v>
      </c>
      <c r="G21" s="4">
        <v>44</v>
      </c>
      <c r="H21" s="45">
        <f>G21/G23</f>
        <v>4.6511627906976744E-2</v>
      </c>
    </row>
    <row r="22" spans="2:8">
      <c r="B22" s="3" t="s">
        <v>29</v>
      </c>
      <c r="C22" s="4">
        <v>5</v>
      </c>
      <c r="D22" s="45">
        <f>C22/C23</f>
        <v>5.5309734513274336E-3</v>
      </c>
      <c r="F22" s="5" t="s">
        <v>30</v>
      </c>
      <c r="G22" s="4">
        <v>5</v>
      </c>
      <c r="H22" s="45">
        <f>G22/G23</f>
        <v>5.2854122621564482E-3</v>
      </c>
    </row>
    <row r="23" spans="2:8">
      <c r="B23" s="23" t="s">
        <v>31</v>
      </c>
      <c r="C23" s="24">
        <f>SUM(C6:C22)</f>
        <v>904</v>
      </c>
      <c r="D23" s="50">
        <f>SUM(D6:D22)</f>
        <v>1</v>
      </c>
      <c r="E23" s="13"/>
      <c r="F23" s="23" t="s">
        <v>32</v>
      </c>
      <c r="G23" s="24">
        <f>SUM(G6:G22)</f>
        <v>946</v>
      </c>
      <c r="H23" s="50">
        <f>SUM(H6:H22)</f>
        <v>0.99999999999999989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/>
      <c r="D26" s="59"/>
      <c r="E26" s="14"/>
      <c r="F26" s="53" t="s">
        <v>35</v>
      </c>
      <c r="G26" s="41">
        <v>9</v>
      </c>
      <c r="H26" s="59"/>
    </row>
    <row r="27" spans="2:8">
      <c r="B27" s="54" t="s">
        <v>36</v>
      </c>
      <c r="C27" s="4">
        <v>16</v>
      </c>
      <c r="D27" s="60"/>
      <c r="E27" s="14"/>
      <c r="F27" s="54" t="s">
        <v>36</v>
      </c>
      <c r="G27" s="4">
        <v>16</v>
      </c>
      <c r="H27" s="60"/>
    </row>
    <row r="28" spans="2:8">
      <c r="B28" s="54" t="s">
        <v>37</v>
      </c>
      <c r="C28" s="4">
        <v>9</v>
      </c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25</v>
      </c>
      <c r="D29" s="67"/>
      <c r="E29" s="13"/>
      <c r="F29" s="65" t="s">
        <v>38</v>
      </c>
      <c r="G29" s="66">
        <f>SUM(G26:G28)</f>
        <v>25</v>
      </c>
      <c r="H29" s="67"/>
    </row>
    <row r="30" spans="2:8" ht="15.75" thickBot="1">
      <c r="B30" s="62" t="s">
        <v>39</v>
      </c>
      <c r="C30" s="63">
        <f>C23+C24+C25+C29</f>
        <v>929</v>
      </c>
      <c r="D30" s="64"/>
      <c r="E30" s="13"/>
      <c r="F30" s="62" t="s">
        <v>39</v>
      </c>
      <c r="G30" s="63">
        <f>G23+G29</f>
        <v>971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topLeftCell="A10" workbookViewId="0">
      <selection activeCell="G26" sqref="G26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93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176</v>
      </c>
      <c r="D6" s="45">
        <f>C6/C23</f>
        <v>0.22027534418022529</v>
      </c>
      <c r="F6" s="5" t="s">
        <v>4</v>
      </c>
      <c r="G6" s="4">
        <v>182</v>
      </c>
      <c r="H6" s="45">
        <f>G6/G23</f>
        <v>0.21901323706377859</v>
      </c>
    </row>
    <row r="7" spans="2:8">
      <c r="B7" s="3" t="s">
        <v>5</v>
      </c>
      <c r="C7" s="4">
        <v>7</v>
      </c>
      <c r="D7" s="45">
        <f>C7/C23</f>
        <v>8.7609511889862324E-3</v>
      </c>
      <c r="F7" s="5" t="s">
        <v>6</v>
      </c>
      <c r="G7" s="4">
        <v>7</v>
      </c>
      <c r="H7" s="45">
        <f>G7/G23</f>
        <v>8.4235860409145602E-3</v>
      </c>
    </row>
    <row r="8" spans="2:8">
      <c r="B8" s="3" t="s">
        <v>7</v>
      </c>
      <c r="C8" s="4">
        <v>2</v>
      </c>
      <c r="D8" s="45">
        <f>C8/C23</f>
        <v>2.5031289111389237E-3</v>
      </c>
      <c r="F8" s="5" t="s">
        <v>8</v>
      </c>
      <c r="G8" s="4">
        <v>3</v>
      </c>
      <c r="H8" s="45">
        <f>G8/G23</f>
        <v>3.6101083032490976E-3</v>
      </c>
    </row>
    <row r="9" spans="2:8" ht="15.75" thickBot="1">
      <c r="B9" s="26" t="s">
        <v>9</v>
      </c>
      <c r="C9" s="27">
        <v>11</v>
      </c>
      <c r="D9" s="46">
        <f>C9/C23</f>
        <v>1.3767209011264081E-2</v>
      </c>
      <c r="F9" s="29" t="s">
        <v>10</v>
      </c>
      <c r="G9" s="27">
        <v>12</v>
      </c>
      <c r="H9" s="46">
        <f>G9/G23</f>
        <v>1.444043321299639E-2</v>
      </c>
    </row>
    <row r="10" spans="2:8">
      <c r="B10" s="31" t="s">
        <v>11</v>
      </c>
      <c r="C10" s="32">
        <v>7</v>
      </c>
      <c r="D10" s="48">
        <f>C10/C23</f>
        <v>8.7609511889862324E-3</v>
      </c>
      <c r="E10" s="33"/>
      <c r="F10" s="128" t="s">
        <v>12</v>
      </c>
      <c r="G10" s="131">
        <v>370</v>
      </c>
      <c r="H10" s="121">
        <f>_GoBack/G23</f>
        <v>0.44524669073405537</v>
      </c>
    </row>
    <row r="11" spans="2:8">
      <c r="B11" s="34" t="s">
        <v>13</v>
      </c>
      <c r="C11" s="25">
        <v>278</v>
      </c>
      <c r="D11" s="45">
        <f>C11/C23</f>
        <v>0.34793491864831039</v>
      </c>
      <c r="F11" s="129"/>
      <c r="G11" s="132"/>
      <c r="H11" s="122"/>
    </row>
    <row r="12" spans="2:8">
      <c r="B12" s="34" t="s">
        <v>14</v>
      </c>
      <c r="C12" s="25">
        <v>17</v>
      </c>
      <c r="D12" s="45">
        <f>C12/C23</f>
        <v>2.1276595744680851E-2</v>
      </c>
      <c r="F12" s="129"/>
      <c r="G12" s="132"/>
      <c r="H12" s="122"/>
    </row>
    <row r="13" spans="2:8" ht="15.75" thickBot="1">
      <c r="B13" s="35" t="s">
        <v>15</v>
      </c>
      <c r="C13" s="36">
        <v>47</v>
      </c>
      <c r="D13" s="49">
        <f>C13/C23</f>
        <v>5.8823529411764705E-2</v>
      </c>
      <c r="E13" s="37"/>
      <c r="F13" s="130"/>
      <c r="G13" s="133"/>
      <c r="H13" s="123"/>
    </row>
    <row r="14" spans="2:8">
      <c r="B14" s="40" t="s">
        <v>16</v>
      </c>
      <c r="C14" s="41">
        <v>2</v>
      </c>
      <c r="D14" s="48">
        <f>C14/C23</f>
        <v>2.5031289111389237E-3</v>
      </c>
      <c r="E14" s="33"/>
      <c r="F14" s="115" t="s">
        <v>17</v>
      </c>
      <c r="G14" s="118">
        <v>188</v>
      </c>
      <c r="H14" s="121">
        <f>G14/G23</f>
        <v>0.22623345367027678</v>
      </c>
    </row>
    <row r="15" spans="2:8">
      <c r="B15" s="42" t="s">
        <v>18</v>
      </c>
      <c r="C15" s="4">
        <v>69</v>
      </c>
      <c r="D15" s="45">
        <f>C15/C23</f>
        <v>8.635794743429287E-2</v>
      </c>
      <c r="F15" s="116"/>
      <c r="G15" s="119"/>
      <c r="H15" s="122"/>
    </row>
    <row r="16" spans="2:8">
      <c r="B16" s="42" t="s">
        <v>19</v>
      </c>
      <c r="C16" s="4">
        <v>90</v>
      </c>
      <c r="D16" s="45">
        <f>C16/C23</f>
        <v>0.11264080100125157</v>
      </c>
      <c r="F16" s="116"/>
      <c r="G16" s="119"/>
      <c r="H16" s="122"/>
    </row>
    <row r="17" spans="2:8" ht="15.75" thickBot="1">
      <c r="B17" s="43" t="s">
        <v>20</v>
      </c>
      <c r="C17" s="44">
        <v>24</v>
      </c>
      <c r="D17" s="49">
        <f>C17/C23</f>
        <v>3.0037546933667083E-2</v>
      </c>
      <c r="E17" s="37"/>
      <c r="F17" s="117"/>
      <c r="G17" s="120"/>
      <c r="H17" s="123"/>
    </row>
    <row r="18" spans="2:8">
      <c r="B18" s="38" t="s">
        <v>21</v>
      </c>
      <c r="C18" s="39">
        <v>3</v>
      </c>
      <c r="D18" s="47">
        <f>C18/C23</f>
        <v>3.7546933667083854E-3</v>
      </c>
      <c r="F18" s="38" t="s">
        <v>22</v>
      </c>
      <c r="G18" s="39">
        <v>3</v>
      </c>
      <c r="H18" s="47">
        <f>G18/G23</f>
        <v>3.6101083032490976E-3</v>
      </c>
    </row>
    <row r="19" spans="2:8">
      <c r="B19" s="3" t="s">
        <v>95</v>
      </c>
      <c r="C19" s="4">
        <v>1</v>
      </c>
      <c r="D19" s="45">
        <f>C19/C23</f>
        <v>1.2515644555694619E-3</v>
      </c>
      <c r="F19" s="5" t="s">
        <v>24</v>
      </c>
      <c r="G19" s="4">
        <v>1</v>
      </c>
      <c r="H19" s="45">
        <f>G19/G23</f>
        <v>1.2033694344163659E-3</v>
      </c>
    </row>
    <row r="20" spans="2:8">
      <c r="B20" s="3" t="s">
        <v>25</v>
      </c>
      <c r="C20" s="4">
        <v>17</v>
      </c>
      <c r="D20" s="45">
        <f>C20/C23</f>
        <v>2.1276595744680851E-2</v>
      </c>
      <c r="F20" s="5" t="s">
        <v>26</v>
      </c>
      <c r="G20" s="4">
        <v>17</v>
      </c>
      <c r="H20" s="45">
        <f>G20/G23</f>
        <v>2.0457280385078221E-2</v>
      </c>
    </row>
    <row r="21" spans="2:8">
      <c r="B21" s="3" t="s">
        <v>27</v>
      </c>
      <c r="C21" s="4">
        <v>45</v>
      </c>
      <c r="D21" s="45">
        <f>C21/C23</f>
        <v>5.6320400500625784E-2</v>
      </c>
      <c r="F21" s="5" t="s">
        <v>28</v>
      </c>
      <c r="G21" s="4">
        <v>45</v>
      </c>
      <c r="H21" s="45">
        <f>G21/G23</f>
        <v>5.4151624548736461E-2</v>
      </c>
    </row>
    <row r="22" spans="2:8">
      <c r="B22" s="3" t="s">
        <v>29</v>
      </c>
      <c r="C22" s="4">
        <v>3</v>
      </c>
      <c r="D22" s="45">
        <f>C22/C23</f>
        <v>3.7546933667083854E-3</v>
      </c>
      <c r="F22" s="5" t="s">
        <v>30</v>
      </c>
      <c r="G22" s="4">
        <v>3</v>
      </c>
      <c r="H22" s="45">
        <f>G22/G23</f>
        <v>3.6101083032490976E-3</v>
      </c>
    </row>
    <row r="23" spans="2:8">
      <c r="B23" s="23" t="s">
        <v>31</v>
      </c>
      <c r="C23" s="24">
        <f>SUM(C6:C22)</f>
        <v>799</v>
      </c>
      <c r="D23" s="50">
        <f>SUM(D6:D22)</f>
        <v>1.0000000000000002</v>
      </c>
      <c r="E23" s="13"/>
      <c r="F23" s="23" t="s">
        <v>32</v>
      </c>
      <c r="G23" s="24">
        <f>SUM(G6:G22)</f>
        <v>831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9</v>
      </c>
      <c r="D26" s="59"/>
      <c r="E26" s="14"/>
      <c r="F26" s="53" t="s">
        <v>35</v>
      </c>
      <c r="G26" s="41">
        <v>9</v>
      </c>
      <c r="H26" s="59"/>
    </row>
    <row r="27" spans="2:8">
      <c r="B27" s="54" t="s">
        <v>36</v>
      </c>
      <c r="C27" s="4">
        <v>22</v>
      </c>
      <c r="D27" s="60"/>
      <c r="E27" s="14"/>
      <c r="F27" s="54" t="s">
        <v>36</v>
      </c>
      <c r="G27" s="4">
        <v>22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31</v>
      </c>
      <c r="D29" s="67"/>
      <c r="E29" s="13"/>
      <c r="F29" s="65" t="s">
        <v>38</v>
      </c>
      <c r="G29" s="66">
        <f>SUM(G26:G28)</f>
        <v>31</v>
      </c>
      <c r="H29" s="67"/>
    </row>
    <row r="30" spans="2:8" ht="15.75" thickBot="1">
      <c r="B30" s="62" t="s">
        <v>39</v>
      </c>
      <c r="C30" s="63">
        <f>C23+C24+C25+C29</f>
        <v>830</v>
      </c>
      <c r="D30" s="64"/>
      <c r="E30" s="13"/>
      <c r="F30" s="62" t="s">
        <v>39</v>
      </c>
      <c r="G30" s="63">
        <f>G23+G29</f>
        <v>862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Y30"/>
  <sheetViews>
    <sheetView topLeftCell="A2" zoomScale="60" zoomScaleNormal="60" workbookViewId="0">
      <selection activeCell="Z15" sqref="Z15"/>
    </sheetView>
  </sheetViews>
  <sheetFormatPr defaultRowHeight="16.5"/>
  <cols>
    <col min="1" max="1" width="4" customWidth="1"/>
    <col min="2" max="2" width="47.28515625" style="95" customWidth="1"/>
    <col min="3" max="3" width="7.7109375" style="95" customWidth="1"/>
    <col min="4" max="21" width="7.7109375" customWidth="1"/>
    <col min="22" max="22" width="2.28515625" customWidth="1"/>
    <col min="23" max="23" width="8.7109375" customWidth="1"/>
    <col min="24" max="24" width="1.7109375" customWidth="1"/>
    <col min="25" max="25" width="8.7109375" customWidth="1"/>
  </cols>
  <sheetData>
    <row r="1" spans="2:25" ht="17.25" thickBot="1">
      <c r="B1" s="136" t="s">
        <v>74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8"/>
    </row>
    <row r="3" spans="2:25" ht="15" customHeight="1">
      <c r="B3" s="134" t="s">
        <v>0</v>
      </c>
      <c r="C3" s="134" t="s">
        <v>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69" t="s">
        <v>42</v>
      </c>
      <c r="Y3" s="135" t="s">
        <v>41</v>
      </c>
    </row>
    <row r="4" spans="2:25" ht="26.25" customHeight="1">
      <c r="B4" s="134"/>
      <c r="C4" s="70" t="s">
        <v>43</v>
      </c>
      <c r="D4" s="70" t="s">
        <v>44</v>
      </c>
      <c r="E4" s="70" t="s">
        <v>45</v>
      </c>
      <c r="F4" s="70" t="s">
        <v>46</v>
      </c>
      <c r="G4" s="70" t="s">
        <v>47</v>
      </c>
      <c r="H4" s="70" t="s">
        <v>48</v>
      </c>
      <c r="I4" s="70" t="s">
        <v>49</v>
      </c>
      <c r="J4" s="70" t="s">
        <v>50</v>
      </c>
      <c r="K4" s="70" t="s">
        <v>51</v>
      </c>
      <c r="L4" s="70" t="s">
        <v>52</v>
      </c>
      <c r="M4" s="70" t="s">
        <v>53</v>
      </c>
      <c r="N4" s="70" t="s">
        <v>54</v>
      </c>
      <c r="O4" s="70" t="s">
        <v>55</v>
      </c>
      <c r="P4" s="70" t="s">
        <v>56</v>
      </c>
      <c r="Q4" s="70" t="s">
        <v>57</v>
      </c>
      <c r="R4" s="70" t="s">
        <v>58</v>
      </c>
      <c r="S4" s="70" t="s">
        <v>59</v>
      </c>
      <c r="T4" s="70" t="s">
        <v>60</v>
      </c>
      <c r="U4" s="70" t="s">
        <v>61</v>
      </c>
      <c r="W4" s="71" t="s">
        <v>62</v>
      </c>
      <c r="Y4" s="135"/>
    </row>
    <row r="5" spans="2:25">
      <c r="B5" s="72" t="s">
        <v>3</v>
      </c>
      <c r="C5" s="73">
        <f>'1'!C6</f>
        <v>189</v>
      </c>
      <c r="D5" s="73">
        <f>'2'!C6</f>
        <v>176</v>
      </c>
      <c r="E5" s="73">
        <f>'3'!C6</f>
        <v>197</v>
      </c>
      <c r="F5" s="73">
        <f>speciale!C6</f>
        <v>0</v>
      </c>
      <c r="G5" s="73">
        <f>'4'!C6</f>
        <v>198</v>
      </c>
      <c r="H5" s="73">
        <f>'5'!C6</f>
        <v>178</v>
      </c>
      <c r="I5" s="73">
        <f>'6'!C6</f>
        <v>136</v>
      </c>
      <c r="J5" s="73">
        <f>'7'!C6</f>
        <v>154</v>
      </c>
      <c r="K5" s="73">
        <f>'8'!C6</f>
        <v>179</v>
      </c>
      <c r="L5" s="73">
        <f>'9'!C6</f>
        <v>168</v>
      </c>
      <c r="M5" s="73">
        <f>'10'!C6</f>
        <v>213</v>
      </c>
      <c r="N5" s="73">
        <f>'11'!C6</f>
        <v>248</v>
      </c>
      <c r="O5" s="73">
        <f>'12'!C6</f>
        <v>207</v>
      </c>
      <c r="P5" s="73">
        <f>'13'!C6</f>
        <v>240</v>
      </c>
      <c r="Q5" s="73">
        <f>'14'!C6</f>
        <v>225</v>
      </c>
      <c r="R5" s="73">
        <f>'15'!C6</f>
        <v>315</v>
      </c>
      <c r="S5" s="73">
        <f>'16'!C6</f>
        <v>228</v>
      </c>
      <c r="T5" s="73">
        <f>'17'!C6</f>
        <v>208</v>
      </c>
      <c r="U5" s="73">
        <f>'18'!C6</f>
        <v>334</v>
      </c>
      <c r="W5" s="73">
        <f>SUM(C5:U5)</f>
        <v>3793</v>
      </c>
      <c r="Y5" s="74">
        <f>W5/W22</f>
        <v>0.27225093310364629</v>
      </c>
    </row>
    <row r="6" spans="2:25">
      <c r="B6" s="72" t="s">
        <v>5</v>
      </c>
      <c r="C6" s="73">
        <f>'1'!C7</f>
        <v>12</v>
      </c>
      <c r="D6" s="73">
        <f>'2'!C7</f>
        <v>7</v>
      </c>
      <c r="E6" s="73">
        <f>'3'!C7</f>
        <v>3</v>
      </c>
      <c r="F6" s="73">
        <f>speciale!C7</f>
        <v>0</v>
      </c>
      <c r="G6" s="73">
        <f>'4'!C7</f>
        <v>7</v>
      </c>
      <c r="H6" s="73">
        <f>'5'!C7</f>
        <v>7</v>
      </c>
      <c r="I6" s="73">
        <f>'6'!C7</f>
        <v>6</v>
      </c>
      <c r="J6" s="73">
        <f>'7'!C7</f>
        <v>8</v>
      </c>
      <c r="K6" s="73">
        <f>'8'!C7</f>
        <v>17</v>
      </c>
      <c r="L6" s="73">
        <f>'9'!C7</f>
        <v>11</v>
      </c>
      <c r="M6" s="73">
        <f>'10'!C7</f>
        <v>17</v>
      </c>
      <c r="N6" s="73">
        <f>'11'!C7</f>
        <v>8</v>
      </c>
      <c r="O6" s="73">
        <f>'12'!C7</f>
        <v>21</v>
      </c>
      <c r="P6" s="73">
        <f>'13'!C7</f>
        <v>17</v>
      </c>
      <c r="Q6" s="73">
        <f>'14'!C7</f>
        <v>13</v>
      </c>
      <c r="R6" s="73">
        <f>'15'!C7</f>
        <v>14</v>
      </c>
      <c r="S6" s="73">
        <f>'16'!C7</f>
        <v>15</v>
      </c>
      <c r="T6" s="73">
        <f>'17'!C7</f>
        <v>10</v>
      </c>
      <c r="U6" s="73">
        <f>'18'!C7</f>
        <v>12</v>
      </c>
      <c r="W6" s="73">
        <f t="shared" ref="W6:W30" si="0">SUM(C6:U6)</f>
        <v>205</v>
      </c>
      <c r="Y6" s="74">
        <f>W6/W22</f>
        <v>1.4714326729830605E-2</v>
      </c>
    </row>
    <row r="7" spans="2:25">
      <c r="B7" s="72" t="s">
        <v>7</v>
      </c>
      <c r="C7" s="73">
        <f>'1'!C8</f>
        <v>1</v>
      </c>
      <c r="D7" s="73">
        <f>'2'!C8</f>
        <v>2</v>
      </c>
      <c r="E7" s="73">
        <f>'3'!C8</f>
        <v>0</v>
      </c>
      <c r="F7" s="73">
        <f>speciale!C8</f>
        <v>0</v>
      </c>
      <c r="G7" s="73">
        <f>'4'!C8</f>
        <v>2</v>
      </c>
      <c r="H7" s="73">
        <f>'5'!C8</f>
        <v>1</v>
      </c>
      <c r="I7" s="73">
        <f>'6'!C8</f>
        <v>0</v>
      </c>
      <c r="J7" s="73">
        <f>'7'!C8</f>
        <v>1</v>
      </c>
      <c r="K7" s="73">
        <f>'8'!C8</f>
        <v>1</v>
      </c>
      <c r="L7" s="73">
        <f>'9'!C8</f>
        <v>6</v>
      </c>
      <c r="M7" s="73">
        <f>'10'!C8</f>
        <v>2</v>
      </c>
      <c r="N7" s="73">
        <f>'11'!C8</f>
        <v>3</v>
      </c>
      <c r="O7" s="73">
        <f>'12'!C8</f>
        <v>0</v>
      </c>
      <c r="P7" s="73">
        <f>'13'!C8</f>
        <v>2</v>
      </c>
      <c r="Q7" s="73">
        <f>'14'!C8</f>
        <v>3</v>
      </c>
      <c r="R7" s="73">
        <f>'15'!C8</f>
        <v>3</v>
      </c>
      <c r="S7" s="73">
        <f>'16'!C8</f>
        <v>2</v>
      </c>
      <c r="T7" s="73">
        <f>'17'!C8</f>
        <v>1</v>
      </c>
      <c r="U7" s="73">
        <f>'18'!C8</f>
        <v>1</v>
      </c>
      <c r="W7" s="73">
        <f t="shared" si="0"/>
        <v>31</v>
      </c>
      <c r="Y7" s="74">
        <f>W7/W22</f>
        <v>2.2250933103646281E-3</v>
      </c>
    </row>
    <row r="8" spans="2:25" ht="17.25" thickBot="1">
      <c r="B8" s="75" t="s">
        <v>9</v>
      </c>
      <c r="C8" s="76">
        <f>'1'!C9</f>
        <v>3</v>
      </c>
      <c r="D8" s="76">
        <f>'2'!C9</f>
        <v>11</v>
      </c>
      <c r="E8" s="76">
        <f>'3'!C9</f>
        <v>8</v>
      </c>
      <c r="F8" s="76">
        <f>speciale!C9</f>
        <v>0</v>
      </c>
      <c r="G8" s="76">
        <f>'4'!C9</f>
        <v>4</v>
      </c>
      <c r="H8" s="76">
        <f>'5'!C9</f>
        <v>11</v>
      </c>
      <c r="I8" s="76">
        <f>'6'!C9</f>
        <v>8</v>
      </c>
      <c r="J8" s="76">
        <f>'7'!C9</f>
        <v>2</v>
      </c>
      <c r="K8" s="76">
        <f>'8'!C9</f>
        <v>7</v>
      </c>
      <c r="L8" s="76">
        <f>'9'!C9</f>
        <v>3</v>
      </c>
      <c r="M8" s="76">
        <f>'10'!C9</f>
        <v>9</v>
      </c>
      <c r="N8" s="76">
        <f>'11'!C9</f>
        <v>6</v>
      </c>
      <c r="O8" s="76">
        <f>'12'!C9</f>
        <v>14</v>
      </c>
      <c r="P8" s="76">
        <f>'13'!C9</f>
        <v>12</v>
      </c>
      <c r="Q8" s="76">
        <f>'14'!C9</f>
        <v>9</v>
      </c>
      <c r="R8" s="76">
        <f>'15'!C9</f>
        <v>7</v>
      </c>
      <c r="S8" s="76">
        <f>'16'!C9</f>
        <v>11</v>
      </c>
      <c r="T8" s="76">
        <f>'17'!C9</f>
        <v>9</v>
      </c>
      <c r="U8" s="76">
        <f>'18'!C9</f>
        <v>13</v>
      </c>
      <c r="W8" s="76">
        <f t="shared" si="0"/>
        <v>147</v>
      </c>
      <c r="Y8" s="77">
        <f>W8/W22</f>
        <v>1.0551248923341947E-2</v>
      </c>
    </row>
    <row r="9" spans="2:25">
      <c r="B9" s="78" t="s">
        <v>11</v>
      </c>
      <c r="C9" s="79">
        <f>'1'!C10</f>
        <v>4</v>
      </c>
      <c r="D9" s="79">
        <f>'2'!C10</f>
        <v>7</v>
      </c>
      <c r="E9" s="79">
        <f>'3'!C10</f>
        <v>6</v>
      </c>
      <c r="F9" s="79">
        <f>speciale!C10</f>
        <v>0</v>
      </c>
      <c r="G9" s="79">
        <f>'4'!C10</f>
        <v>2</v>
      </c>
      <c r="H9" s="79">
        <f>'5'!C10</f>
        <v>5</v>
      </c>
      <c r="I9" s="79">
        <f>'6'!C10</f>
        <v>8</v>
      </c>
      <c r="J9" s="79">
        <f>'7'!C10</f>
        <v>4</v>
      </c>
      <c r="K9" s="79">
        <f>'8'!C10</f>
        <v>3</v>
      </c>
      <c r="L9" s="79">
        <f>'9'!C10</f>
        <v>6</v>
      </c>
      <c r="M9" s="79">
        <f>'10'!C10</f>
        <v>13</v>
      </c>
      <c r="N9" s="79">
        <f>'11'!C10</f>
        <v>7</v>
      </c>
      <c r="O9" s="79">
        <f>'12'!C10</f>
        <v>3</v>
      </c>
      <c r="P9" s="79">
        <f>'13'!C10</f>
        <v>5</v>
      </c>
      <c r="Q9" s="79">
        <f>'14'!C10</f>
        <v>6</v>
      </c>
      <c r="R9" s="79">
        <f>'15'!C10</f>
        <v>6</v>
      </c>
      <c r="S9" s="79">
        <f>'16'!C10</f>
        <v>12</v>
      </c>
      <c r="T9" s="79">
        <f>'17'!C10</f>
        <v>12</v>
      </c>
      <c r="U9" s="79">
        <f>'18'!C10</f>
        <v>11</v>
      </c>
      <c r="V9" s="33"/>
      <c r="W9" s="79">
        <f t="shared" si="0"/>
        <v>120</v>
      </c>
      <c r="X9" s="33"/>
      <c r="Y9" s="80">
        <f>W9/W22</f>
        <v>8.6132644272179162E-3</v>
      </c>
    </row>
    <row r="10" spans="2:25">
      <c r="B10" s="81" t="s">
        <v>13</v>
      </c>
      <c r="C10" s="82">
        <f>'1'!C11</f>
        <v>257</v>
      </c>
      <c r="D10" s="82">
        <f>'2'!C11</f>
        <v>278</v>
      </c>
      <c r="E10" s="82">
        <f>'3'!C11</f>
        <v>255</v>
      </c>
      <c r="F10" s="82">
        <f>speciale!C11</f>
        <v>0</v>
      </c>
      <c r="G10" s="82">
        <f>'4'!C11</f>
        <v>240</v>
      </c>
      <c r="H10" s="82">
        <f>'5'!C11</f>
        <v>256</v>
      </c>
      <c r="I10" s="82">
        <f>'6'!C11</f>
        <v>172</v>
      </c>
      <c r="J10" s="82">
        <f>'7'!C11</f>
        <v>198</v>
      </c>
      <c r="K10" s="82">
        <f>'8'!C11</f>
        <v>210</v>
      </c>
      <c r="L10" s="82">
        <f>'9'!C11</f>
        <v>285</v>
      </c>
      <c r="M10" s="82">
        <f>'10'!C11</f>
        <v>306</v>
      </c>
      <c r="N10" s="82">
        <f>'11'!C11</f>
        <v>335</v>
      </c>
      <c r="O10" s="82">
        <f>'12'!C11</f>
        <v>364</v>
      </c>
      <c r="P10" s="82">
        <f>'13'!C11</f>
        <v>257</v>
      </c>
      <c r="Q10" s="82">
        <f>'14'!C11</f>
        <v>268</v>
      </c>
      <c r="R10" s="82">
        <f>'15'!C11</f>
        <v>260</v>
      </c>
      <c r="S10" s="82">
        <f>'16'!C11</f>
        <v>354</v>
      </c>
      <c r="T10" s="82">
        <f>'17'!C11</f>
        <v>255</v>
      </c>
      <c r="U10" s="82">
        <f>'18'!C11</f>
        <v>248</v>
      </c>
      <c r="V10" s="11"/>
      <c r="W10" s="82">
        <f t="shared" si="0"/>
        <v>4798</v>
      </c>
      <c r="X10" s="11"/>
      <c r="Y10" s="83">
        <f>W10/W22</f>
        <v>0.34438702268159632</v>
      </c>
    </row>
    <row r="11" spans="2:25">
      <c r="B11" s="81" t="s">
        <v>14</v>
      </c>
      <c r="C11" s="82">
        <f>'1'!C12</f>
        <v>4</v>
      </c>
      <c r="D11" s="82">
        <f>'2'!C12</f>
        <v>17</v>
      </c>
      <c r="E11" s="82">
        <f>'3'!C12</f>
        <v>7</v>
      </c>
      <c r="F11" s="82">
        <f>speciale!C12</f>
        <v>0</v>
      </c>
      <c r="G11" s="82">
        <f>'4'!C12</f>
        <v>5</v>
      </c>
      <c r="H11" s="82">
        <f>'5'!C12</f>
        <v>3</v>
      </c>
      <c r="I11" s="82">
        <f>'6'!C12</f>
        <v>5</v>
      </c>
      <c r="J11" s="82">
        <f>'7'!C12</f>
        <v>4</v>
      </c>
      <c r="K11" s="82">
        <f>'8'!C12</f>
        <v>2</v>
      </c>
      <c r="L11" s="82">
        <f>'9'!C12</f>
        <v>5</v>
      </c>
      <c r="M11" s="82">
        <f>'10'!C12</f>
        <v>7</v>
      </c>
      <c r="N11" s="82">
        <f>'11'!C12</f>
        <v>6</v>
      </c>
      <c r="O11" s="82">
        <f>'12'!C12</f>
        <v>17</v>
      </c>
      <c r="P11" s="82">
        <f>'13'!C12</f>
        <v>5</v>
      </c>
      <c r="Q11" s="82">
        <f>'14'!C12</f>
        <v>3</v>
      </c>
      <c r="R11" s="82">
        <f>'15'!C12</f>
        <v>4</v>
      </c>
      <c r="S11" s="82">
        <f>'16'!C12</f>
        <v>7</v>
      </c>
      <c r="T11" s="82">
        <f>'17'!C12</f>
        <v>1</v>
      </c>
      <c r="U11" s="82">
        <f>'18'!C12</f>
        <v>5</v>
      </c>
      <c r="V11" s="11"/>
      <c r="W11" s="82">
        <f t="shared" si="0"/>
        <v>107</v>
      </c>
      <c r="X11" s="11"/>
      <c r="Y11" s="83">
        <f>W11/W22</f>
        <v>7.6801607809359749E-3</v>
      </c>
    </row>
    <row r="12" spans="2:25" ht="17.25" thickBot="1">
      <c r="B12" s="100" t="s">
        <v>15</v>
      </c>
      <c r="C12" s="85">
        <f>'1'!C13</f>
        <v>14</v>
      </c>
      <c r="D12" s="85">
        <f>'2'!C13</f>
        <v>47</v>
      </c>
      <c r="E12" s="85">
        <f>'3'!C13</f>
        <v>27</v>
      </c>
      <c r="F12" s="85">
        <f>speciale!C13</f>
        <v>0</v>
      </c>
      <c r="G12" s="85">
        <f>'4'!C13</f>
        <v>24</v>
      </c>
      <c r="H12" s="85">
        <f>'5'!C13</f>
        <v>11</v>
      </c>
      <c r="I12" s="85">
        <f>'6'!C13</f>
        <v>31</v>
      </c>
      <c r="J12" s="85">
        <f>'7'!C13</f>
        <v>16</v>
      </c>
      <c r="K12" s="85">
        <f>'8'!C13</f>
        <v>18</v>
      </c>
      <c r="L12" s="85">
        <f>'9'!C13</f>
        <v>23</v>
      </c>
      <c r="M12" s="85">
        <f>'10'!C13</f>
        <v>30</v>
      </c>
      <c r="N12" s="85">
        <f>'11'!C13</f>
        <v>32</v>
      </c>
      <c r="O12" s="85">
        <f>'12'!C13</f>
        <v>27</v>
      </c>
      <c r="P12" s="85">
        <f>'13'!C13</f>
        <v>17</v>
      </c>
      <c r="Q12" s="85">
        <f>'14'!C13</f>
        <v>15</v>
      </c>
      <c r="R12" s="85">
        <f>'15'!C13</f>
        <v>12</v>
      </c>
      <c r="S12" s="85">
        <f>'16'!C13</f>
        <v>23</v>
      </c>
      <c r="T12" s="85">
        <f>'17'!C13</f>
        <v>18</v>
      </c>
      <c r="U12" s="85">
        <f>'18'!C13</f>
        <v>14</v>
      </c>
      <c r="V12" s="37"/>
      <c r="W12" s="85">
        <f t="shared" si="0"/>
        <v>399</v>
      </c>
      <c r="X12" s="37"/>
      <c r="Y12" s="86">
        <f>W12/W22</f>
        <v>2.8639104220499569E-2</v>
      </c>
    </row>
    <row r="13" spans="2:25">
      <c r="B13" s="78" t="s">
        <v>16</v>
      </c>
      <c r="C13" s="79">
        <f>'1'!C14</f>
        <v>4</v>
      </c>
      <c r="D13" s="79">
        <f>'2'!C14</f>
        <v>2</v>
      </c>
      <c r="E13" s="79">
        <f>'3'!C14</f>
        <v>1</v>
      </c>
      <c r="F13" s="79">
        <f>speciale!C14</f>
        <v>0</v>
      </c>
      <c r="G13" s="79">
        <f>'4'!C14</f>
        <v>4</v>
      </c>
      <c r="H13" s="79">
        <f>'5'!C14</f>
        <v>2</v>
      </c>
      <c r="I13" s="79">
        <f>'6'!C14</f>
        <v>7</v>
      </c>
      <c r="J13" s="79">
        <f>'7'!C14</f>
        <v>10</v>
      </c>
      <c r="K13" s="79">
        <f>'8'!C14</f>
        <v>6</v>
      </c>
      <c r="L13" s="79">
        <f>'9'!C14</f>
        <v>1</v>
      </c>
      <c r="M13" s="79">
        <f>'10'!C14</f>
        <v>8</v>
      </c>
      <c r="N13" s="79">
        <f>'11'!C14</f>
        <v>1</v>
      </c>
      <c r="O13" s="79">
        <f>'12'!C14</f>
        <v>9</v>
      </c>
      <c r="P13" s="79">
        <f>'13'!C14</f>
        <v>7</v>
      </c>
      <c r="Q13" s="79">
        <f>'14'!C14</f>
        <v>9</v>
      </c>
      <c r="R13" s="79">
        <f>'15'!C14</f>
        <v>3</v>
      </c>
      <c r="S13" s="79">
        <f>'16'!C14</f>
        <v>12</v>
      </c>
      <c r="T13" s="79">
        <f>'17'!C14</f>
        <v>5</v>
      </c>
      <c r="U13" s="79">
        <f>'18'!C14</f>
        <v>4</v>
      </c>
      <c r="V13" s="33"/>
      <c r="W13" s="79">
        <f t="shared" si="0"/>
        <v>95</v>
      </c>
      <c r="X13" s="33"/>
      <c r="Y13" s="80">
        <f>W13/W22</f>
        <v>6.8188343382141834E-3</v>
      </c>
    </row>
    <row r="14" spans="2:25">
      <c r="B14" s="81" t="s">
        <v>18</v>
      </c>
      <c r="C14" s="82">
        <f>'1'!C15</f>
        <v>58</v>
      </c>
      <c r="D14" s="82">
        <f>'2'!C15</f>
        <v>69</v>
      </c>
      <c r="E14" s="82">
        <f>'3'!C15</f>
        <v>78</v>
      </c>
      <c r="F14" s="82">
        <f>speciale!C15</f>
        <v>0</v>
      </c>
      <c r="G14" s="82">
        <f>'4'!C15</f>
        <v>62</v>
      </c>
      <c r="H14" s="82">
        <f>'5'!C15</f>
        <v>38</v>
      </c>
      <c r="I14" s="82">
        <f>'6'!C15</f>
        <v>60</v>
      </c>
      <c r="J14" s="82">
        <f>'7'!C15</f>
        <v>45</v>
      </c>
      <c r="K14" s="82">
        <f>'8'!C15</f>
        <v>45</v>
      </c>
      <c r="L14" s="82">
        <f>'9'!C15</f>
        <v>63</v>
      </c>
      <c r="M14" s="82">
        <f>'10'!C15</f>
        <v>64</v>
      </c>
      <c r="N14" s="82">
        <f>'11'!C15</f>
        <v>56</v>
      </c>
      <c r="O14" s="82">
        <f>'12'!C15</f>
        <v>60</v>
      </c>
      <c r="P14" s="82">
        <f>'13'!C15</f>
        <v>56</v>
      </c>
      <c r="Q14" s="82">
        <f>'14'!C15</f>
        <v>76</v>
      </c>
      <c r="R14" s="82">
        <f>'15'!C15</f>
        <v>59</v>
      </c>
      <c r="S14" s="82">
        <f>'16'!C15</f>
        <v>40</v>
      </c>
      <c r="T14" s="82">
        <f>'17'!C15</f>
        <v>70</v>
      </c>
      <c r="U14" s="82">
        <f>'18'!C15</f>
        <v>62</v>
      </c>
      <c r="V14" s="11"/>
      <c r="W14" s="82">
        <f t="shared" si="0"/>
        <v>1061</v>
      </c>
      <c r="X14" s="11"/>
      <c r="Y14" s="83">
        <f>W14/W22</f>
        <v>7.6155612977318404E-2</v>
      </c>
    </row>
    <row r="15" spans="2:25">
      <c r="B15" s="81" t="s">
        <v>19</v>
      </c>
      <c r="C15" s="82">
        <f>'1'!C16</f>
        <v>86</v>
      </c>
      <c r="D15" s="82">
        <f>'2'!C16</f>
        <v>90</v>
      </c>
      <c r="E15" s="82">
        <f>'3'!C16</f>
        <v>88</v>
      </c>
      <c r="F15" s="82">
        <f>speciale!C16</f>
        <v>0</v>
      </c>
      <c r="G15" s="82">
        <f>'4'!C16</f>
        <v>100</v>
      </c>
      <c r="H15" s="82">
        <f>'5'!C16</f>
        <v>70</v>
      </c>
      <c r="I15" s="82">
        <f>'6'!C16</f>
        <v>95</v>
      </c>
      <c r="J15" s="82">
        <f>'7'!C16</f>
        <v>67</v>
      </c>
      <c r="K15" s="82">
        <f>'8'!C16</f>
        <v>97</v>
      </c>
      <c r="L15" s="82">
        <f>'9'!C16</f>
        <v>84</v>
      </c>
      <c r="M15" s="82">
        <f>'10'!C16</f>
        <v>138</v>
      </c>
      <c r="N15" s="82">
        <f>'11'!C16</f>
        <v>83</v>
      </c>
      <c r="O15" s="82">
        <f>'12'!C16</f>
        <v>102</v>
      </c>
      <c r="P15" s="82">
        <f>'13'!C16</f>
        <v>111</v>
      </c>
      <c r="Q15" s="82">
        <f>'14'!C16</f>
        <v>123</v>
      </c>
      <c r="R15" s="82">
        <f>'15'!C16</f>
        <v>136</v>
      </c>
      <c r="S15" s="82">
        <f>'16'!C16</f>
        <v>116</v>
      </c>
      <c r="T15" s="82">
        <f>'17'!C16</f>
        <v>97</v>
      </c>
      <c r="U15" s="82">
        <f>'18'!C16</f>
        <v>125</v>
      </c>
      <c r="V15" s="11"/>
      <c r="W15" s="82">
        <f t="shared" si="0"/>
        <v>1808</v>
      </c>
      <c r="X15" s="11"/>
      <c r="Y15" s="83">
        <f>W15/W22</f>
        <v>0.12977318403674992</v>
      </c>
    </row>
    <row r="16" spans="2:25" ht="17.25" thickBot="1">
      <c r="B16" s="84" t="s">
        <v>20</v>
      </c>
      <c r="C16" s="85">
        <f>'1'!C17</f>
        <v>15</v>
      </c>
      <c r="D16" s="85">
        <f>'2'!C17</f>
        <v>24</v>
      </c>
      <c r="E16" s="85">
        <f>'3'!C17</f>
        <v>23</v>
      </c>
      <c r="F16" s="85">
        <f>speciale!C17</f>
        <v>0</v>
      </c>
      <c r="G16" s="85">
        <f>'4'!C17</f>
        <v>26</v>
      </c>
      <c r="H16" s="85">
        <f>'5'!C17</f>
        <v>22</v>
      </c>
      <c r="I16" s="85">
        <f>'6'!C17</f>
        <v>26</v>
      </c>
      <c r="J16" s="85">
        <f>'7'!C17</f>
        <v>22</v>
      </c>
      <c r="K16" s="85">
        <f>'8'!C17</f>
        <v>10</v>
      </c>
      <c r="L16" s="85">
        <f>'9'!C17</f>
        <v>21</v>
      </c>
      <c r="M16" s="85">
        <f>'10'!C17</f>
        <v>20</v>
      </c>
      <c r="N16" s="85">
        <f>'11'!C17</f>
        <v>16</v>
      </c>
      <c r="O16" s="85">
        <f>'12'!C17</f>
        <v>15</v>
      </c>
      <c r="P16" s="85">
        <f>'13'!C17</f>
        <v>23</v>
      </c>
      <c r="Q16" s="85">
        <f>'14'!C17</f>
        <v>31</v>
      </c>
      <c r="R16" s="85">
        <f>'15'!C17</f>
        <v>21</v>
      </c>
      <c r="S16" s="85">
        <f>'16'!C17</f>
        <v>17</v>
      </c>
      <c r="T16" s="85">
        <f>'17'!C17</f>
        <v>24</v>
      </c>
      <c r="U16" s="85">
        <f>'18'!C17</f>
        <v>16</v>
      </c>
      <c r="V16" s="37"/>
      <c r="W16" s="85">
        <f t="shared" si="0"/>
        <v>372</v>
      </c>
      <c r="X16" s="37"/>
      <c r="Y16" s="86">
        <f>W16/W22</f>
        <v>2.6701119724375538E-2</v>
      </c>
    </row>
    <row r="17" spans="2:25">
      <c r="B17" s="97" t="s">
        <v>21</v>
      </c>
      <c r="C17" s="87">
        <f>'1'!C18</f>
        <v>1</v>
      </c>
      <c r="D17" s="114">
        <f>'2'!C18</f>
        <v>3</v>
      </c>
      <c r="E17" s="87">
        <f>'3'!C18</f>
        <v>2</v>
      </c>
      <c r="F17" s="87">
        <f>speciale!C18</f>
        <v>0</v>
      </c>
      <c r="G17" s="87">
        <f>'4'!C18</f>
        <v>4</v>
      </c>
      <c r="H17" s="87">
        <f>'5'!C18</f>
        <v>0</v>
      </c>
      <c r="I17" s="87">
        <f>'6'!C18</f>
        <v>2</v>
      </c>
      <c r="J17" s="87">
        <f>'7'!C18</f>
        <v>1</v>
      </c>
      <c r="K17" s="87">
        <f>'8'!C18</f>
        <v>2</v>
      </c>
      <c r="L17" s="87">
        <f>'9'!C18</f>
        <v>2</v>
      </c>
      <c r="M17" s="87">
        <f>'10'!C18</f>
        <v>0</v>
      </c>
      <c r="N17" s="87">
        <f>'11'!C18</f>
        <v>1</v>
      </c>
      <c r="O17" s="87">
        <f>'12'!C18</f>
        <v>0</v>
      </c>
      <c r="P17" s="87">
        <f>'13'!C18</f>
        <v>4</v>
      </c>
      <c r="Q17" s="87">
        <f>'14'!C18</f>
        <v>0</v>
      </c>
      <c r="R17" s="87">
        <f>'15'!C18</f>
        <v>1</v>
      </c>
      <c r="S17" s="87">
        <f>'16'!C18</f>
        <v>1</v>
      </c>
      <c r="T17" s="87">
        <f>'17'!C18</f>
        <v>2</v>
      </c>
      <c r="U17" s="87">
        <f>'18'!C18</f>
        <v>3</v>
      </c>
      <c r="W17" s="87">
        <f t="shared" si="0"/>
        <v>29</v>
      </c>
      <c r="Y17" s="88">
        <f>W17/W22</f>
        <v>2.0815389032443296E-3</v>
      </c>
    </row>
    <row r="18" spans="2:25">
      <c r="B18" s="72" t="s">
        <v>23</v>
      </c>
      <c r="C18" s="73">
        <f>'1'!C19</f>
        <v>1</v>
      </c>
      <c r="D18" s="76">
        <f>'2'!C19</f>
        <v>1</v>
      </c>
      <c r="E18" s="73">
        <f>'3'!C19</f>
        <v>0</v>
      </c>
      <c r="F18" s="73">
        <f>speciale!C19</f>
        <v>0</v>
      </c>
      <c r="G18" s="73">
        <f>'4'!C19</f>
        <v>2</v>
      </c>
      <c r="H18" s="73">
        <f>'5'!C19</f>
        <v>2</v>
      </c>
      <c r="I18" s="73">
        <f>'6'!C19</f>
        <v>0</v>
      </c>
      <c r="J18" s="73">
        <f>'7'!C19</f>
        <v>1</v>
      </c>
      <c r="K18" s="73">
        <f>'8'!C19</f>
        <v>0</v>
      </c>
      <c r="L18" s="73">
        <f>'9'!C19</f>
        <v>3</v>
      </c>
      <c r="M18" s="73">
        <f>'10'!C19</f>
        <v>1</v>
      </c>
      <c r="N18" s="73">
        <f>'11'!C19</f>
        <v>0</v>
      </c>
      <c r="O18" s="73">
        <f>'12'!C19</f>
        <v>0</v>
      </c>
      <c r="P18" s="73">
        <f>'13'!C19</f>
        <v>4</v>
      </c>
      <c r="Q18" s="73">
        <f>'14'!C19</f>
        <v>1</v>
      </c>
      <c r="R18" s="73">
        <f>'15'!C19</f>
        <v>1</v>
      </c>
      <c r="S18" s="73">
        <f>'16'!C19</f>
        <v>3</v>
      </c>
      <c r="T18" s="73">
        <f>'17'!C19</f>
        <v>0</v>
      </c>
      <c r="U18" s="73">
        <f>'18'!C19</f>
        <v>0</v>
      </c>
      <c r="W18" s="73">
        <f t="shared" si="0"/>
        <v>20</v>
      </c>
      <c r="Y18" s="74">
        <f>W18/W22</f>
        <v>1.435544071202986E-3</v>
      </c>
    </row>
    <row r="19" spans="2:25">
      <c r="B19" s="72" t="s">
        <v>25</v>
      </c>
      <c r="C19" s="73">
        <f>'1'!C20</f>
        <v>15</v>
      </c>
      <c r="D19" s="76">
        <f>'2'!C20</f>
        <v>17</v>
      </c>
      <c r="E19" s="73">
        <f>'3'!C20</f>
        <v>14</v>
      </c>
      <c r="F19" s="73">
        <f>speciale!C20</f>
        <v>0</v>
      </c>
      <c r="G19" s="73">
        <f>'4'!C20</f>
        <v>9</v>
      </c>
      <c r="H19" s="73">
        <f>'5'!C20</f>
        <v>6</v>
      </c>
      <c r="I19" s="73">
        <f>'6'!C20</f>
        <v>15</v>
      </c>
      <c r="J19" s="73">
        <f>'7'!C20</f>
        <v>11</v>
      </c>
      <c r="K19" s="73">
        <f>'8'!C20</f>
        <v>5</v>
      </c>
      <c r="L19" s="73">
        <f>'9'!C20</f>
        <v>12</v>
      </c>
      <c r="M19" s="73">
        <f>'10'!C20</f>
        <v>14</v>
      </c>
      <c r="N19" s="73">
        <f>'11'!C20</f>
        <v>21</v>
      </c>
      <c r="O19" s="73">
        <f>'12'!C20</f>
        <v>17</v>
      </c>
      <c r="P19" s="73">
        <f>'13'!C20</f>
        <v>3</v>
      </c>
      <c r="Q19" s="73">
        <f>'14'!C20</f>
        <v>13</v>
      </c>
      <c r="R19" s="73">
        <f>'15'!C20</f>
        <v>16</v>
      </c>
      <c r="S19" s="73">
        <f>'16'!C20</f>
        <v>29</v>
      </c>
      <c r="T19" s="73">
        <f>'17'!C20</f>
        <v>13</v>
      </c>
      <c r="U19" s="73">
        <f>'18'!C20</f>
        <v>11</v>
      </c>
      <c r="W19" s="73">
        <f t="shared" si="0"/>
        <v>241</v>
      </c>
      <c r="Y19" s="74">
        <f>W19/W22</f>
        <v>1.7298306057995979E-2</v>
      </c>
    </row>
    <row r="20" spans="2:25">
      <c r="B20" s="72" t="s">
        <v>27</v>
      </c>
      <c r="C20" s="73">
        <f>'1'!C21</f>
        <v>24</v>
      </c>
      <c r="D20" s="76">
        <f>'2'!C21</f>
        <v>45</v>
      </c>
      <c r="E20" s="73">
        <f>'3'!C21</f>
        <v>36</v>
      </c>
      <c r="F20" s="73">
        <f>speciale!C21</f>
        <v>0</v>
      </c>
      <c r="G20" s="73">
        <f>'4'!C21</f>
        <v>25</v>
      </c>
      <c r="H20" s="73">
        <f>'5'!C21</f>
        <v>40</v>
      </c>
      <c r="I20" s="73">
        <f>'6'!C21</f>
        <v>23</v>
      </c>
      <c r="J20" s="73">
        <f>'7'!C21</f>
        <v>23</v>
      </c>
      <c r="K20" s="73">
        <f>'8'!C21</f>
        <v>35</v>
      </c>
      <c r="L20" s="73">
        <f>'9'!C21</f>
        <v>47</v>
      </c>
      <c r="M20" s="73">
        <f>'10'!C21</f>
        <v>45</v>
      </c>
      <c r="N20" s="73">
        <f>'11'!C21</f>
        <v>53</v>
      </c>
      <c r="O20" s="73">
        <f>'12'!C21</f>
        <v>51</v>
      </c>
      <c r="P20" s="73">
        <f>'13'!C21</f>
        <v>31</v>
      </c>
      <c r="Q20" s="73">
        <f>'14'!C21</f>
        <v>20</v>
      </c>
      <c r="R20" s="73">
        <f>'15'!C21</f>
        <v>27</v>
      </c>
      <c r="S20" s="73">
        <f>'16'!C21</f>
        <v>45</v>
      </c>
      <c r="T20" s="73">
        <f>'17'!C21</f>
        <v>37</v>
      </c>
      <c r="U20" s="73">
        <f>'18'!C21</f>
        <v>40</v>
      </c>
      <c r="W20" s="73">
        <f t="shared" si="0"/>
        <v>647</v>
      </c>
      <c r="Y20" s="74">
        <f>W20/W22</f>
        <v>4.6439850703416594E-2</v>
      </c>
    </row>
    <row r="21" spans="2:25">
      <c r="B21" s="72" t="s">
        <v>29</v>
      </c>
      <c r="C21" s="73">
        <f>'1'!C22</f>
        <v>5</v>
      </c>
      <c r="D21" s="76">
        <f>'2'!C22</f>
        <v>3</v>
      </c>
      <c r="E21" s="73">
        <f>'3'!C22</f>
        <v>4</v>
      </c>
      <c r="F21" s="73">
        <f>speciale!C22</f>
        <v>0</v>
      </c>
      <c r="G21" s="73">
        <f>'4'!C22</f>
        <v>3</v>
      </c>
      <c r="H21" s="73">
        <f>'5'!C22</f>
        <v>1</v>
      </c>
      <c r="I21" s="73">
        <f>'6'!C22</f>
        <v>6</v>
      </c>
      <c r="J21" s="73">
        <f>'7'!C22</f>
        <v>1</v>
      </c>
      <c r="K21" s="73">
        <f>'8'!C22</f>
        <v>2</v>
      </c>
      <c r="L21" s="73">
        <f>'9'!C22</f>
        <v>4</v>
      </c>
      <c r="M21" s="73">
        <f>'10'!C22</f>
        <v>1</v>
      </c>
      <c r="N21" s="73">
        <f>'11'!C22</f>
        <v>1</v>
      </c>
      <c r="O21" s="73">
        <f>'12'!C22</f>
        <v>4</v>
      </c>
      <c r="P21" s="73">
        <f>'13'!C22</f>
        <v>2</v>
      </c>
      <c r="Q21" s="73">
        <f>'14'!C22</f>
        <v>5</v>
      </c>
      <c r="R21" s="73">
        <f>'15'!C22</f>
        <v>3</v>
      </c>
      <c r="S21" s="73">
        <f>'16'!C22</f>
        <v>7</v>
      </c>
      <c r="T21" s="73">
        <f>'17'!C22</f>
        <v>2</v>
      </c>
      <c r="U21" s="73">
        <f>'18'!C22</f>
        <v>5</v>
      </c>
      <c r="W21" s="73">
        <f t="shared" si="0"/>
        <v>59</v>
      </c>
      <c r="Y21" s="74">
        <f>W21/W22</f>
        <v>4.2348550100488082E-3</v>
      </c>
    </row>
    <row r="22" spans="2:25">
      <c r="B22" s="101" t="s">
        <v>31</v>
      </c>
      <c r="C22" s="102">
        <f t="shared" ref="C22:U22" si="1">SUM(C5:C21)</f>
        <v>693</v>
      </c>
      <c r="D22" s="102">
        <f t="shared" si="1"/>
        <v>799</v>
      </c>
      <c r="E22" s="102">
        <f t="shared" si="1"/>
        <v>749</v>
      </c>
      <c r="F22" s="102">
        <f t="shared" si="1"/>
        <v>0</v>
      </c>
      <c r="G22" s="102">
        <f t="shared" si="1"/>
        <v>717</v>
      </c>
      <c r="H22" s="102">
        <f t="shared" si="1"/>
        <v>653</v>
      </c>
      <c r="I22" s="102">
        <f t="shared" si="1"/>
        <v>600</v>
      </c>
      <c r="J22" s="102">
        <f t="shared" si="1"/>
        <v>568</v>
      </c>
      <c r="K22" s="102">
        <f t="shared" si="1"/>
        <v>639</v>
      </c>
      <c r="L22" s="102">
        <f t="shared" si="1"/>
        <v>744</v>
      </c>
      <c r="M22" s="102">
        <f t="shared" si="1"/>
        <v>888</v>
      </c>
      <c r="N22" s="102">
        <f t="shared" si="1"/>
        <v>877</v>
      </c>
      <c r="O22" s="102">
        <f t="shared" si="1"/>
        <v>911</v>
      </c>
      <c r="P22" s="102">
        <f t="shared" si="1"/>
        <v>796</v>
      </c>
      <c r="Q22" s="102">
        <f t="shared" si="1"/>
        <v>820</v>
      </c>
      <c r="R22" s="102">
        <f t="shared" si="1"/>
        <v>888</v>
      </c>
      <c r="S22" s="102">
        <f t="shared" si="1"/>
        <v>922</v>
      </c>
      <c r="T22" s="102">
        <f t="shared" si="1"/>
        <v>764</v>
      </c>
      <c r="U22" s="102">
        <f t="shared" si="1"/>
        <v>904</v>
      </c>
      <c r="W22" s="103">
        <f t="shared" si="0"/>
        <v>13932</v>
      </c>
      <c r="Y22" s="104">
        <f>SUM(Y5:Y21)</f>
        <v>1</v>
      </c>
    </row>
    <row r="23" spans="2:25">
      <c r="B23" s="90" t="s">
        <v>33</v>
      </c>
      <c r="C23" s="112">
        <f>'1'!C24</f>
        <v>0</v>
      </c>
      <c r="D23" s="112">
        <f>'2'!C24</f>
        <v>0</v>
      </c>
      <c r="E23" s="112">
        <f>'3'!C24</f>
        <v>0</v>
      </c>
      <c r="F23" s="112">
        <f>speciale!C24</f>
        <v>0</v>
      </c>
      <c r="G23" s="112">
        <f>'4'!C24</f>
        <v>0</v>
      </c>
      <c r="H23" s="112">
        <f>'5'!C24</f>
        <v>0</v>
      </c>
      <c r="I23" s="112">
        <f>'6'!C24</f>
        <v>0</v>
      </c>
      <c r="J23" s="112">
        <f>'7'!C24</f>
        <v>0</v>
      </c>
      <c r="K23" s="112">
        <f>'8'!C24</f>
        <v>0</v>
      </c>
      <c r="L23" s="112">
        <f>'9'!C24</f>
        <v>0</v>
      </c>
      <c r="M23" s="112">
        <f>'10'!C24</f>
        <v>0</v>
      </c>
      <c r="N23" s="112">
        <f>'11'!C24</f>
        <v>0</v>
      </c>
      <c r="O23" s="112">
        <f>'12'!C24</f>
        <v>0</v>
      </c>
      <c r="P23" s="112">
        <f>'13'!C24</f>
        <v>0</v>
      </c>
      <c r="Q23" s="112">
        <f>'14'!C24</f>
        <v>0</v>
      </c>
      <c r="R23" s="112">
        <f>'15'!C24</f>
        <v>0</v>
      </c>
      <c r="S23" s="112">
        <f>'16'!C24</f>
        <v>0</v>
      </c>
      <c r="T23" s="112">
        <f>'17'!C24</f>
        <v>1528</v>
      </c>
      <c r="U23" s="112">
        <f>'18'!C24</f>
        <v>0</v>
      </c>
      <c r="W23" s="91">
        <f t="shared" si="0"/>
        <v>1528</v>
      </c>
      <c r="Y23" s="99"/>
    </row>
    <row r="24" spans="2:25">
      <c r="B24" s="90" t="s">
        <v>34</v>
      </c>
      <c r="C24" s="112">
        <f>'1'!C25</f>
        <v>0</v>
      </c>
      <c r="D24" s="112">
        <f>'2'!C25</f>
        <v>0</v>
      </c>
      <c r="E24" s="112">
        <f>'3'!C25</f>
        <v>0</v>
      </c>
      <c r="F24" s="112">
        <f>speciale!C25</f>
        <v>0</v>
      </c>
      <c r="G24" s="112">
        <f>'4'!C25</f>
        <v>0</v>
      </c>
      <c r="H24" s="112">
        <f>'5'!C25</f>
        <v>0</v>
      </c>
      <c r="I24" s="112">
        <f>'6'!C25</f>
        <v>0</v>
      </c>
      <c r="J24" s="112">
        <f>'7'!C25</f>
        <v>0</v>
      </c>
      <c r="K24" s="112">
        <f>'8'!C25</f>
        <v>0</v>
      </c>
      <c r="L24" s="112">
        <f>'9'!C25</f>
        <v>0</v>
      </c>
      <c r="M24" s="112">
        <f>'10'!C25</f>
        <v>0</v>
      </c>
      <c r="N24" s="112">
        <f>'11'!C25</f>
        <v>0</v>
      </c>
      <c r="O24" s="112">
        <f>'12'!C25</f>
        <v>0</v>
      </c>
      <c r="P24" s="112">
        <f>'13'!C25</f>
        <v>0</v>
      </c>
      <c r="Q24" s="112">
        <f>'14'!C25</f>
        <v>0</v>
      </c>
      <c r="R24" s="112">
        <f>'15'!C25</f>
        <v>0</v>
      </c>
      <c r="S24" s="112">
        <f>'16'!C25</f>
        <v>0</v>
      </c>
      <c r="T24" s="112">
        <f>'17'!C25</f>
        <v>0</v>
      </c>
      <c r="U24" s="112">
        <f>'18'!C25</f>
        <v>0</v>
      </c>
      <c r="W24" s="91">
        <f t="shared" si="0"/>
        <v>0</v>
      </c>
      <c r="Y24" s="99"/>
    </row>
    <row r="25" spans="2:25">
      <c r="B25" s="92" t="s">
        <v>35</v>
      </c>
      <c r="C25" s="113">
        <f>'1'!C26</f>
        <v>0</v>
      </c>
      <c r="D25" s="112">
        <f>'2'!C26</f>
        <v>9</v>
      </c>
      <c r="E25" s="112">
        <f>'3'!C26</f>
        <v>6</v>
      </c>
      <c r="F25" s="112">
        <f>speciale!C26</f>
        <v>0</v>
      </c>
      <c r="G25" s="112">
        <f>'4'!C26</f>
        <v>5</v>
      </c>
      <c r="H25" s="112">
        <f>'5'!C26</f>
        <v>7</v>
      </c>
      <c r="I25" s="112">
        <f>'6'!C26</f>
        <v>6</v>
      </c>
      <c r="J25" s="112">
        <f>'7'!C26</f>
        <v>4</v>
      </c>
      <c r="K25" s="112">
        <f>'8'!C26</f>
        <v>5</v>
      </c>
      <c r="L25" s="112">
        <f>'9'!C26</f>
        <v>8</v>
      </c>
      <c r="M25" s="112">
        <f>'10'!C26</f>
        <v>9</v>
      </c>
      <c r="N25" s="112">
        <f>'11'!C26</f>
        <v>7</v>
      </c>
      <c r="O25" s="112">
        <f>'12'!C26</f>
        <v>12</v>
      </c>
      <c r="P25" s="112">
        <f>'13'!C26</f>
        <v>6</v>
      </c>
      <c r="Q25" s="112">
        <f>'14'!C26</f>
        <v>6</v>
      </c>
      <c r="R25" s="112">
        <f>'15'!C26</f>
        <v>7</v>
      </c>
      <c r="S25" s="112">
        <f>'16'!C26</f>
        <v>8</v>
      </c>
      <c r="T25" s="112">
        <f>'17'!C26</f>
        <v>8</v>
      </c>
      <c r="U25" s="112">
        <f>'18'!C26</f>
        <v>0</v>
      </c>
      <c r="W25" s="73">
        <f t="shared" si="0"/>
        <v>113</v>
      </c>
      <c r="Y25" s="2"/>
    </row>
    <row r="26" spans="2:25">
      <c r="B26" s="92" t="s">
        <v>36</v>
      </c>
      <c r="C26" s="113">
        <f>'1'!C27</f>
        <v>17</v>
      </c>
      <c r="D26" s="112">
        <f>'2'!C27</f>
        <v>22</v>
      </c>
      <c r="E26" s="112">
        <f>'3'!C27</f>
        <v>37</v>
      </c>
      <c r="F26" s="112">
        <f>speciale!C27</f>
        <v>0</v>
      </c>
      <c r="G26" s="112">
        <f>'4'!C27</f>
        <v>23</v>
      </c>
      <c r="H26" s="112">
        <f>'5'!C27</f>
        <v>7</v>
      </c>
      <c r="I26" s="112">
        <f>'6'!C27</f>
        <v>23</v>
      </c>
      <c r="J26" s="112">
        <f>'7'!C27</f>
        <v>7</v>
      </c>
      <c r="K26" s="112">
        <f>'8'!C27</f>
        <v>13</v>
      </c>
      <c r="L26" s="112">
        <f>'9'!C27</f>
        <v>12</v>
      </c>
      <c r="M26" s="112">
        <f>'10'!C27</f>
        <v>7</v>
      </c>
      <c r="N26" s="112">
        <f>'11'!C27</f>
        <v>10</v>
      </c>
      <c r="O26" s="112">
        <f>'12'!C27</f>
        <v>15</v>
      </c>
      <c r="P26" s="112">
        <f>'13'!C27</f>
        <v>13</v>
      </c>
      <c r="Q26" s="112">
        <f>'14'!C27</f>
        <v>22</v>
      </c>
      <c r="R26" s="112">
        <f>'15'!C27</f>
        <v>25</v>
      </c>
      <c r="S26" s="112">
        <f>'16'!C27</f>
        <v>11</v>
      </c>
      <c r="T26" s="112">
        <f>'17'!C27</f>
        <v>11</v>
      </c>
      <c r="U26" s="112">
        <f>'18'!C27</f>
        <v>16</v>
      </c>
      <c r="W26" s="73">
        <f t="shared" si="0"/>
        <v>291</v>
      </c>
      <c r="Y26" s="2"/>
    </row>
    <row r="27" spans="2:25">
      <c r="B27" s="92" t="s">
        <v>37</v>
      </c>
      <c r="C27" s="113">
        <f>'1'!C28</f>
        <v>5</v>
      </c>
      <c r="D27" s="112">
        <f>'2'!C28</f>
        <v>0</v>
      </c>
      <c r="E27" s="112">
        <f>'3'!C28</f>
        <v>0</v>
      </c>
      <c r="F27" s="112">
        <f>speciale!C28</f>
        <v>0</v>
      </c>
      <c r="G27" s="112">
        <f>'4'!C28</f>
        <v>0</v>
      </c>
      <c r="H27" s="112">
        <f>'5'!C28</f>
        <v>0</v>
      </c>
      <c r="I27" s="112">
        <f>'6'!C28</f>
        <v>0</v>
      </c>
      <c r="J27" s="112">
        <f>'7'!C28</f>
        <v>0</v>
      </c>
      <c r="K27" s="112">
        <f>'8'!C28</f>
        <v>0</v>
      </c>
      <c r="L27" s="112">
        <f>'9'!C28</f>
        <v>0</v>
      </c>
      <c r="M27" s="112">
        <f>'10'!C28</f>
        <v>0</v>
      </c>
      <c r="N27" s="112">
        <f>'11'!C28</f>
        <v>0</v>
      </c>
      <c r="O27" s="112">
        <f>'12'!C28</f>
        <v>0</v>
      </c>
      <c r="P27" s="112">
        <f>'13'!C28</f>
        <v>0</v>
      </c>
      <c r="Q27" s="112">
        <f>'14'!C28</f>
        <v>0</v>
      </c>
      <c r="R27" s="112">
        <f>'15'!C28</f>
        <v>0</v>
      </c>
      <c r="S27" s="112">
        <f>'16'!C28</f>
        <v>0</v>
      </c>
      <c r="T27" s="112">
        <f>'17'!C28</f>
        <v>0</v>
      </c>
      <c r="U27" s="112">
        <f>'18'!C28</f>
        <v>9</v>
      </c>
      <c r="W27" s="73">
        <f t="shared" si="0"/>
        <v>14</v>
      </c>
      <c r="Y27" s="2"/>
    </row>
    <row r="28" spans="2:25">
      <c r="B28" s="94" t="s">
        <v>38</v>
      </c>
      <c r="C28" s="113">
        <f>'1'!C29</f>
        <v>22</v>
      </c>
      <c r="D28" s="112">
        <f>'2'!C29</f>
        <v>31</v>
      </c>
      <c r="E28" s="112">
        <f>'3'!C29</f>
        <v>43</v>
      </c>
      <c r="F28" s="112">
        <f>speciale!C29</f>
        <v>0</v>
      </c>
      <c r="G28" s="112">
        <f>'4'!C29</f>
        <v>28</v>
      </c>
      <c r="H28" s="112">
        <f>'5'!C29</f>
        <v>14</v>
      </c>
      <c r="I28" s="112">
        <f>'6'!C29</f>
        <v>29</v>
      </c>
      <c r="J28" s="112">
        <f>'7'!C29</f>
        <v>11</v>
      </c>
      <c r="K28" s="112">
        <f>'8'!C29</f>
        <v>18</v>
      </c>
      <c r="L28" s="112">
        <f>'9'!C29</f>
        <v>20</v>
      </c>
      <c r="M28" s="112">
        <f>'10'!C29</f>
        <v>16</v>
      </c>
      <c r="N28" s="112">
        <f>'11'!C29</f>
        <v>17</v>
      </c>
      <c r="O28" s="112">
        <f>'12'!C29</f>
        <v>27</v>
      </c>
      <c r="P28" s="112">
        <f>'13'!C29</f>
        <v>19</v>
      </c>
      <c r="Q28" s="112">
        <f>'14'!C29</f>
        <v>28</v>
      </c>
      <c r="R28" s="112">
        <f>'15'!C29</f>
        <v>32</v>
      </c>
      <c r="S28" s="112">
        <f>'16'!C29</f>
        <v>19</v>
      </c>
      <c r="T28" s="112">
        <f>'17'!C29</f>
        <v>19</v>
      </c>
      <c r="U28" s="112">
        <f>'18'!C29</f>
        <v>25</v>
      </c>
      <c r="W28" s="73">
        <f t="shared" si="0"/>
        <v>418</v>
      </c>
      <c r="Y28" s="2"/>
    </row>
    <row r="29" spans="2:25">
      <c r="B29" s="94" t="s">
        <v>39</v>
      </c>
      <c r="C29" s="113">
        <f>'1'!C30</f>
        <v>715</v>
      </c>
      <c r="D29" s="112">
        <f>'2'!C30</f>
        <v>830</v>
      </c>
      <c r="E29" s="112">
        <f>'3'!C30</f>
        <v>792</v>
      </c>
      <c r="F29" s="112">
        <f>speciale!C30</f>
        <v>0</v>
      </c>
      <c r="G29" s="112">
        <f>'4'!C30</f>
        <v>745</v>
      </c>
      <c r="H29" s="112">
        <f>'5'!C30</f>
        <v>667</v>
      </c>
      <c r="I29" s="112">
        <f>'6'!C30</f>
        <v>629</v>
      </c>
      <c r="J29" s="112">
        <f>'7'!C30</f>
        <v>579</v>
      </c>
      <c r="K29" s="112">
        <f>'8'!C30</f>
        <v>657</v>
      </c>
      <c r="L29" s="112">
        <f>'9'!C30</f>
        <v>764</v>
      </c>
      <c r="M29" s="112">
        <f>'10'!C30</f>
        <v>904</v>
      </c>
      <c r="N29" s="112">
        <f>'11'!C30</f>
        <v>894</v>
      </c>
      <c r="O29" s="112">
        <f>'12'!C30</f>
        <v>938</v>
      </c>
      <c r="P29" s="112">
        <f>'13'!C30</f>
        <v>815</v>
      </c>
      <c r="Q29" s="112">
        <f>'14'!C30</f>
        <v>848</v>
      </c>
      <c r="R29" s="112">
        <f>'15'!C30</f>
        <v>920</v>
      </c>
      <c r="S29" s="112">
        <f>'16'!C30</f>
        <v>941</v>
      </c>
      <c r="T29" s="112">
        <f>'17'!C30</f>
        <v>2311</v>
      </c>
      <c r="U29" s="112">
        <f>'18'!C30</f>
        <v>929</v>
      </c>
      <c r="W29" s="73">
        <f t="shared" si="0"/>
        <v>15878</v>
      </c>
      <c r="Y29" s="2"/>
    </row>
    <row r="30" spans="2:25">
      <c r="B30" s="92" t="s">
        <v>40</v>
      </c>
      <c r="C30" s="113">
        <f>'1'!C31</f>
        <v>0</v>
      </c>
      <c r="D30" s="112">
        <f>'2'!C31</f>
        <v>0</v>
      </c>
      <c r="E30" s="112">
        <f>'3'!C31</f>
        <v>0</v>
      </c>
      <c r="F30" s="112">
        <f>speciale!C31</f>
        <v>0</v>
      </c>
      <c r="G30" s="112">
        <f>'4'!C31</f>
        <v>0</v>
      </c>
      <c r="H30" s="112">
        <f>'5'!C31</f>
        <v>0</v>
      </c>
      <c r="I30" s="112">
        <f>'6'!C31</f>
        <v>0</v>
      </c>
      <c r="J30" s="112">
        <f>'7'!C31</f>
        <v>0</v>
      </c>
      <c r="K30" s="112">
        <f>'8'!C31</f>
        <v>0</v>
      </c>
      <c r="L30" s="112">
        <f>'9'!C31</f>
        <v>0</v>
      </c>
      <c r="M30" s="112">
        <f>'10'!C31</f>
        <v>0</v>
      </c>
      <c r="N30" s="112">
        <f>'11'!C31</f>
        <v>0</v>
      </c>
      <c r="O30" s="112">
        <f>'12'!C31</f>
        <v>0</v>
      </c>
      <c r="P30" s="112">
        <f>'13'!C31</f>
        <v>0</v>
      </c>
      <c r="Q30" s="112">
        <f>'14'!C31</f>
        <v>0</v>
      </c>
      <c r="R30" s="112">
        <f>'15'!C31</f>
        <v>0</v>
      </c>
      <c r="S30" s="112">
        <f>'16'!C31</f>
        <v>0</v>
      </c>
      <c r="T30" s="112">
        <f>'17'!C31</f>
        <v>0</v>
      </c>
      <c r="U30" s="112">
        <f>'18'!C31</f>
        <v>0</v>
      </c>
      <c r="W30" s="73">
        <f t="shared" si="0"/>
        <v>0</v>
      </c>
      <c r="Y30" s="2"/>
    </row>
  </sheetData>
  <mergeCells count="4">
    <mergeCell ref="B3:B4"/>
    <mergeCell ref="C3:U3"/>
    <mergeCell ref="Y3:Y4"/>
    <mergeCell ref="B1:Y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Z30"/>
  <sheetViews>
    <sheetView tabSelected="1" zoomScale="60" zoomScaleNormal="60" workbookViewId="0">
      <selection activeCell="B2" sqref="B2"/>
    </sheetView>
  </sheetViews>
  <sheetFormatPr defaultRowHeight="16.5"/>
  <cols>
    <col min="1" max="1" width="4" customWidth="1"/>
    <col min="2" max="2" width="39.85546875" customWidth="1"/>
    <col min="3" max="3" width="32.85546875" style="95" customWidth="1"/>
    <col min="4" max="4" width="7.7109375" style="95" customWidth="1"/>
    <col min="5" max="22" width="7.7109375" customWidth="1"/>
    <col min="23" max="23" width="2.28515625" customWidth="1"/>
    <col min="24" max="24" width="8.7109375" customWidth="1"/>
    <col min="25" max="25" width="1.7109375" customWidth="1"/>
    <col min="26" max="26" width="8.7109375" customWidth="1"/>
  </cols>
  <sheetData>
    <row r="1" spans="2:26" ht="16.5" customHeight="1" thickBot="1">
      <c r="B1" s="124" t="s">
        <v>75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6"/>
    </row>
    <row r="3" spans="2:26" ht="15" customHeight="1">
      <c r="C3" s="148" t="s">
        <v>1</v>
      </c>
      <c r="D3" s="134" t="s">
        <v>2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X3" s="69" t="s">
        <v>42</v>
      </c>
      <c r="Z3" s="135" t="s">
        <v>41</v>
      </c>
    </row>
    <row r="4" spans="2:26" ht="26.25" customHeight="1">
      <c r="C4" s="149"/>
      <c r="D4" s="70" t="s">
        <v>43</v>
      </c>
      <c r="E4" s="70" t="s">
        <v>44</v>
      </c>
      <c r="F4" s="70" t="s">
        <v>45</v>
      </c>
      <c r="G4" s="70" t="s">
        <v>46</v>
      </c>
      <c r="H4" s="70" t="s">
        <v>47</v>
      </c>
      <c r="I4" s="70" t="s">
        <v>48</v>
      </c>
      <c r="J4" s="70" t="s">
        <v>49</v>
      </c>
      <c r="K4" s="70" t="s">
        <v>50</v>
      </c>
      <c r="L4" s="70" t="s">
        <v>51</v>
      </c>
      <c r="M4" s="70" t="s">
        <v>52</v>
      </c>
      <c r="N4" s="70" t="s">
        <v>53</v>
      </c>
      <c r="O4" s="70" t="s">
        <v>54</v>
      </c>
      <c r="P4" s="70" t="s">
        <v>55</v>
      </c>
      <c r="Q4" s="70" t="s">
        <v>56</v>
      </c>
      <c r="R4" s="70" t="s">
        <v>57</v>
      </c>
      <c r="S4" s="70" t="s">
        <v>58</v>
      </c>
      <c r="T4" s="70" t="s">
        <v>59</v>
      </c>
      <c r="U4" s="70" t="s">
        <v>60</v>
      </c>
      <c r="V4" s="70" t="s">
        <v>61</v>
      </c>
      <c r="X4" s="71" t="s">
        <v>62</v>
      </c>
      <c r="Z4" s="135"/>
    </row>
    <row r="5" spans="2:26">
      <c r="B5" s="72" t="s">
        <v>3</v>
      </c>
      <c r="C5" s="89" t="s">
        <v>63</v>
      </c>
      <c r="D5" s="73">
        <f>'1'!G6</f>
        <v>198</v>
      </c>
      <c r="E5" s="73">
        <f>'2'!G6</f>
        <v>182</v>
      </c>
      <c r="F5" s="73">
        <f>'3'!G6</f>
        <v>205</v>
      </c>
      <c r="G5" s="73">
        <f>speciale!G6</f>
        <v>0</v>
      </c>
      <c r="H5" s="73">
        <f>'4'!G6</f>
        <v>210</v>
      </c>
      <c r="I5" s="73">
        <f>'5'!G6</f>
        <v>189</v>
      </c>
      <c r="J5" s="73">
        <f>'6'!G6</f>
        <v>144</v>
      </c>
      <c r="K5" s="73">
        <f>'7'!G6</f>
        <v>163</v>
      </c>
      <c r="L5" s="73">
        <f>'8'!G6</f>
        <v>182</v>
      </c>
      <c r="M5" s="73">
        <f>'9'!G6</f>
        <v>175</v>
      </c>
      <c r="N5" s="73">
        <f>'10'!G6</f>
        <v>219</v>
      </c>
      <c r="O5" s="73">
        <f>'11'!G6</f>
        <v>257</v>
      </c>
      <c r="P5" s="73">
        <f>'12'!G6</f>
        <v>215</v>
      </c>
      <c r="Q5" s="73">
        <f>'13'!G6</f>
        <v>254</v>
      </c>
      <c r="R5" s="73">
        <f>'14'!G6</f>
        <v>239</v>
      </c>
      <c r="S5" s="73">
        <f>'15'!G6</f>
        <v>332</v>
      </c>
      <c r="T5" s="73">
        <f>'16'!G6</f>
        <v>240</v>
      </c>
      <c r="U5" s="73">
        <f>'17'!G6</f>
        <v>215</v>
      </c>
      <c r="V5" s="73">
        <f>'18'!G6</f>
        <v>353</v>
      </c>
      <c r="X5" s="105">
        <f>SUM(D5:V5)</f>
        <v>3972</v>
      </c>
      <c r="Z5" s="74">
        <f>X5/X22</f>
        <v>0.27313987071929585</v>
      </c>
    </row>
    <row r="6" spans="2:26">
      <c r="B6" s="72" t="s">
        <v>5</v>
      </c>
      <c r="C6" s="89" t="s">
        <v>64</v>
      </c>
      <c r="D6" s="73">
        <f>'1'!G7</f>
        <v>13</v>
      </c>
      <c r="E6" s="73">
        <f>'2'!G7</f>
        <v>7</v>
      </c>
      <c r="F6" s="73">
        <f>'3'!G7</f>
        <v>3</v>
      </c>
      <c r="G6" s="73">
        <f>speciale!G7</f>
        <v>0</v>
      </c>
      <c r="H6" s="73">
        <f>'4'!G7</f>
        <v>7</v>
      </c>
      <c r="I6" s="73">
        <f>'5'!G7</f>
        <v>7</v>
      </c>
      <c r="J6" s="73">
        <f>'6'!G7</f>
        <v>6</v>
      </c>
      <c r="K6" s="73">
        <f>'7'!G7</f>
        <v>8</v>
      </c>
      <c r="L6" s="73">
        <f>'8'!G7</f>
        <v>18</v>
      </c>
      <c r="M6" s="73">
        <f>'9'!G7</f>
        <v>11</v>
      </c>
      <c r="N6" s="73">
        <f>'10'!G7</f>
        <v>18</v>
      </c>
      <c r="O6" s="73">
        <f>'11'!G7</f>
        <v>8</v>
      </c>
      <c r="P6" s="73">
        <f>'12'!G7</f>
        <v>23</v>
      </c>
      <c r="Q6" s="73">
        <f>'13'!G7</f>
        <v>17</v>
      </c>
      <c r="R6" s="73">
        <f>'14'!G7</f>
        <v>13</v>
      </c>
      <c r="S6" s="73">
        <f>'15'!G7</f>
        <v>15</v>
      </c>
      <c r="T6" s="73">
        <f>'16'!G7</f>
        <v>15</v>
      </c>
      <c r="U6" s="73">
        <f>'17'!G7</f>
        <v>11</v>
      </c>
      <c r="V6" s="73">
        <f>'18'!G7</f>
        <v>13</v>
      </c>
      <c r="X6" s="105">
        <f t="shared" ref="X6:X30" si="0">SUM(D6:V6)</f>
        <v>213</v>
      </c>
      <c r="Z6" s="74">
        <f>X6/X22</f>
        <v>1.4647228716820246E-2</v>
      </c>
    </row>
    <row r="7" spans="2:26">
      <c r="B7" s="72" t="s">
        <v>7</v>
      </c>
      <c r="C7" s="89" t="s">
        <v>65</v>
      </c>
      <c r="D7" s="73">
        <f>'1'!G8</f>
        <v>1</v>
      </c>
      <c r="E7" s="73">
        <f>'2'!G8</f>
        <v>3</v>
      </c>
      <c r="F7" s="73">
        <f>'3'!G8</f>
        <v>1</v>
      </c>
      <c r="G7" s="73">
        <f>speciale!G8</f>
        <v>0</v>
      </c>
      <c r="H7" s="73">
        <f>'4'!G8</f>
        <v>2</v>
      </c>
      <c r="I7" s="73">
        <f>'5'!G8</f>
        <v>1</v>
      </c>
      <c r="J7" s="73">
        <f>'6'!G8</f>
        <v>0</v>
      </c>
      <c r="K7" s="73">
        <f>'7'!G8</f>
        <v>1</v>
      </c>
      <c r="L7" s="73">
        <f>'8'!G8</f>
        <v>1</v>
      </c>
      <c r="M7" s="73">
        <f>'9'!G8</f>
        <v>6</v>
      </c>
      <c r="N7" s="73">
        <f>'10'!G8</f>
        <v>2</v>
      </c>
      <c r="O7" s="73">
        <f>'11'!G8</f>
        <v>3</v>
      </c>
      <c r="P7" s="73">
        <f>'12'!G8</f>
        <v>0</v>
      </c>
      <c r="Q7" s="73">
        <f>'13'!G8</f>
        <v>2</v>
      </c>
      <c r="R7" s="73">
        <f>'14'!G8</f>
        <v>3</v>
      </c>
      <c r="S7" s="73">
        <f>'15'!G8</f>
        <v>3</v>
      </c>
      <c r="T7" s="73">
        <f>'16'!G8</f>
        <v>2</v>
      </c>
      <c r="U7" s="73">
        <f>'17'!G8</f>
        <v>1</v>
      </c>
      <c r="V7" s="73">
        <f>'18'!G8</f>
        <v>1</v>
      </c>
      <c r="X7" s="105">
        <f t="shared" si="0"/>
        <v>33</v>
      </c>
      <c r="Z7" s="74">
        <f>X7/X22</f>
        <v>2.2692889561270802E-3</v>
      </c>
    </row>
    <row r="8" spans="2:26" ht="17.25" thickBot="1">
      <c r="B8" s="75" t="s">
        <v>9</v>
      </c>
      <c r="C8" s="96" t="s">
        <v>66</v>
      </c>
      <c r="D8" s="73">
        <f>'1'!G9</f>
        <v>4</v>
      </c>
      <c r="E8" s="73">
        <f>'2'!G9</f>
        <v>12</v>
      </c>
      <c r="F8" s="73">
        <f>'3'!G9</f>
        <v>8</v>
      </c>
      <c r="G8" s="73">
        <f>speciale!G9</f>
        <v>0</v>
      </c>
      <c r="H8" s="73">
        <f>'4'!G9</f>
        <v>4</v>
      </c>
      <c r="I8" s="73">
        <f>'5'!G9</f>
        <v>13</v>
      </c>
      <c r="J8" s="73">
        <f>'6'!G9</f>
        <v>8</v>
      </c>
      <c r="K8" s="73">
        <f>'7'!G9</f>
        <v>2</v>
      </c>
      <c r="L8" s="73">
        <f>'8'!G9</f>
        <v>7</v>
      </c>
      <c r="M8" s="73">
        <f>'9'!G9</f>
        <v>3</v>
      </c>
      <c r="N8" s="73">
        <f>'10'!G9</f>
        <v>9</v>
      </c>
      <c r="O8" s="73">
        <f>'11'!G9</f>
        <v>6</v>
      </c>
      <c r="P8" s="73">
        <f>'12'!G9</f>
        <v>15</v>
      </c>
      <c r="Q8" s="73">
        <f>'13'!G9</f>
        <v>12</v>
      </c>
      <c r="R8" s="73">
        <f>'14'!G9</f>
        <v>10</v>
      </c>
      <c r="S8" s="73">
        <f>'15'!G9</f>
        <v>7</v>
      </c>
      <c r="T8" s="73">
        <f>'16'!G9</f>
        <v>11</v>
      </c>
      <c r="U8" s="73">
        <f>'17'!G9</f>
        <v>9</v>
      </c>
      <c r="V8" s="73">
        <f>'18'!G9</f>
        <v>13</v>
      </c>
      <c r="X8" s="106">
        <f t="shared" si="0"/>
        <v>153</v>
      </c>
      <c r="Z8" s="77">
        <f>X8/X22</f>
        <v>1.0521248796589189E-2</v>
      </c>
    </row>
    <row r="9" spans="2:26">
      <c r="B9" s="78" t="s">
        <v>11</v>
      </c>
      <c r="C9" s="145" t="s">
        <v>67</v>
      </c>
      <c r="D9" s="142">
        <f>'1'!G10</f>
        <v>289</v>
      </c>
      <c r="E9" s="142">
        <f>'2'!G10</f>
        <v>370</v>
      </c>
      <c r="F9" s="142">
        <f>'3'!G10</f>
        <v>310</v>
      </c>
      <c r="G9" s="142">
        <f>speciale!G10</f>
        <v>0</v>
      </c>
      <c r="H9" s="142">
        <f>'4'!G10</f>
        <v>298</v>
      </c>
      <c r="I9" s="142">
        <f>'5'!G10</f>
        <v>286</v>
      </c>
      <c r="J9" s="142">
        <f>'6'!G10</f>
        <v>229</v>
      </c>
      <c r="K9" s="142">
        <f>'7'!G10</f>
        <v>236</v>
      </c>
      <c r="L9" s="142">
        <f>'8'!G10</f>
        <v>247</v>
      </c>
      <c r="M9" s="142">
        <f>'9'!G10</f>
        <v>337</v>
      </c>
      <c r="N9" s="142">
        <f>'10'!G10</f>
        <v>373</v>
      </c>
      <c r="O9" s="142">
        <f>'11'!G10</f>
        <v>391</v>
      </c>
      <c r="P9" s="142">
        <f>'12'!G10</f>
        <v>433</v>
      </c>
      <c r="Q9" s="142">
        <f>'13'!G10</f>
        <v>295</v>
      </c>
      <c r="R9" s="145">
        <f>'14'!G10</f>
        <v>315</v>
      </c>
      <c r="S9" s="142">
        <f>'15'!G10</f>
        <v>292</v>
      </c>
      <c r="T9" s="142">
        <f>'16'!G10</f>
        <v>423</v>
      </c>
      <c r="U9" s="142">
        <f>'17'!G10</f>
        <v>298</v>
      </c>
      <c r="V9" s="142">
        <f>'18'!G10</f>
        <v>293</v>
      </c>
      <c r="W9" s="33"/>
      <c r="X9" s="142">
        <f t="shared" si="0"/>
        <v>5715</v>
      </c>
      <c r="Y9" s="33"/>
      <c r="Z9" s="139">
        <f>X9/X22</f>
        <v>0.39299958740200797</v>
      </c>
    </row>
    <row r="10" spans="2:26">
      <c r="B10" s="81" t="s">
        <v>13</v>
      </c>
      <c r="C10" s="146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6"/>
      <c r="S10" s="143"/>
      <c r="T10" s="143"/>
      <c r="U10" s="143"/>
      <c r="V10" s="143"/>
      <c r="W10" s="11"/>
      <c r="X10" s="143"/>
      <c r="Y10" s="11"/>
      <c r="Z10" s="140"/>
    </row>
    <row r="11" spans="2:26">
      <c r="B11" s="81" t="s">
        <v>14</v>
      </c>
      <c r="C11" s="146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6"/>
      <c r="S11" s="143"/>
      <c r="T11" s="143"/>
      <c r="U11" s="143"/>
      <c r="V11" s="143"/>
      <c r="W11" s="11"/>
      <c r="X11" s="143"/>
      <c r="Y11" s="11"/>
      <c r="Z11" s="140"/>
    </row>
    <row r="12" spans="2:26" ht="17.25" thickBot="1">
      <c r="B12" s="100" t="s">
        <v>15</v>
      </c>
      <c r="C12" s="147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7"/>
      <c r="S12" s="144"/>
      <c r="T12" s="144"/>
      <c r="U12" s="144"/>
      <c r="V12" s="144"/>
      <c r="W12" s="37"/>
      <c r="X12" s="144"/>
      <c r="Y12" s="37"/>
      <c r="Z12" s="141"/>
    </row>
    <row r="13" spans="2:26">
      <c r="B13" s="78" t="s">
        <v>16</v>
      </c>
      <c r="C13" s="145" t="s">
        <v>68</v>
      </c>
      <c r="D13" s="142">
        <f>'1'!G14</f>
        <v>167</v>
      </c>
      <c r="E13" s="142">
        <f>'2'!G14</f>
        <v>188</v>
      </c>
      <c r="F13" s="142">
        <f>'3'!G14</f>
        <v>193</v>
      </c>
      <c r="G13" s="142">
        <f>speciale!G14</f>
        <v>0</v>
      </c>
      <c r="H13" s="142">
        <f>'4'!G14</f>
        <v>194</v>
      </c>
      <c r="I13" s="142">
        <f>'5'!G14</f>
        <v>135</v>
      </c>
      <c r="J13" s="142">
        <f>'6'!G14</f>
        <v>191</v>
      </c>
      <c r="K13" s="142">
        <f>'7'!G14</f>
        <v>145</v>
      </c>
      <c r="L13" s="142">
        <f>'8'!G14</f>
        <v>158</v>
      </c>
      <c r="M13" s="142">
        <f>'9'!G14</f>
        <v>170</v>
      </c>
      <c r="N13" s="142">
        <f>'10'!G14</f>
        <v>234</v>
      </c>
      <c r="O13" s="142">
        <f>'11'!G14</f>
        <v>158</v>
      </c>
      <c r="P13" s="142">
        <f>'12'!G14</f>
        <v>187</v>
      </c>
      <c r="Q13" s="142">
        <f>'13'!G14</f>
        <v>200</v>
      </c>
      <c r="R13" s="145">
        <f>'14'!G14</f>
        <v>245</v>
      </c>
      <c r="S13" s="142">
        <f>'15'!G14</f>
        <v>220</v>
      </c>
      <c r="T13" s="142">
        <f>'16'!G14</f>
        <v>187</v>
      </c>
      <c r="U13" s="142">
        <f>'17'!G14</f>
        <v>199</v>
      </c>
      <c r="V13" s="142">
        <f>'18'!G14</f>
        <v>210</v>
      </c>
      <c r="W13" s="33"/>
      <c r="X13" s="142">
        <f t="shared" si="0"/>
        <v>3381</v>
      </c>
      <c r="Y13" s="107"/>
      <c r="Z13" s="139">
        <f>X13/X22</f>
        <v>0.23249896850501994</v>
      </c>
    </row>
    <row r="14" spans="2:26">
      <c r="B14" s="81" t="s">
        <v>18</v>
      </c>
      <c r="C14" s="146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6"/>
      <c r="S14" s="143"/>
      <c r="T14" s="143"/>
      <c r="U14" s="143"/>
      <c r="V14" s="143"/>
      <c r="W14" s="11"/>
      <c r="X14" s="143"/>
      <c r="Y14" s="108"/>
      <c r="Z14" s="140"/>
    </row>
    <row r="15" spans="2:26">
      <c r="B15" s="81" t="s">
        <v>19</v>
      </c>
      <c r="C15" s="146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6"/>
      <c r="S15" s="143"/>
      <c r="T15" s="143"/>
      <c r="U15" s="143"/>
      <c r="V15" s="143"/>
      <c r="W15" s="11"/>
      <c r="X15" s="143"/>
      <c r="Y15" s="108"/>
      <c r="Z15" s="140"/>
    </row>
    <row r="16" spans="2:26" ht="17.25" thickBot="1">
      <c r="B16" s="84" t="s">
        <v>20</v>
      </c>
      <c r="C16" s="147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7"/>
      <c r="S16" s="144"/>
      <c r="T16" s="144"/>
      <c r="U16" s="144"/>
      <c r="V16" s="144"/>
      <c r="W16" s="37"/>
      <c r="X16" s="144"/>
      <c r="Y16" s="109"/>
      <c r="Z16" s="141"/>
    </row>
    <row r="17" spans="2:26">
      <c r="B17" s="97" t="s">
        <v>21</v>
      </c>
      <c r="C17" s="97" t="s">
        <v>69</v>
      </c>
      <c r="D17" s="87">
        <f>'1'!G18</f>
        <v>1</v>
      </c>
      <c r="E17" s="87">
        <f>'2'!G18</f>
        <v>3</v>
      </c>
      <c r="F17" s="87">
        <f>'3'!G18</f>
        <v>2</v>
      </c>
      <c r="G17" s="73">
        <f>speciale!G18</f>
        <v>0</v>
      </c>
      <c r="H17" s="73">
        <f>'4'!G18</f>
        <v>4</v>
      </c>
      <c r="I17" s="73">
        <f>'5'!G18</f>
        <v>0</v>
      </c>
      <c r="J17" s="73">
        <f>'6'!G18</f>
        <v>2</v>
      </c>
      <c r="K17" s="73">
        <f>'7'!G18</f>
        <v>1</v>
      </c>
      <c r="L17" s="73">
        <f>'8'!G18</f>
        <v>2</v>
      </c>
      <c r="M17" s="73">
        <f>'9'!G18</f>
        <v>2</v>
      </c>
      <c r="N17" s="73">
        <f>'10'!G18</f>
        <v>0</v>
      </c>
      <c r="O17" s="73">
        <f>'11'!G18</f>
        <v>1</v>
      </c>
      <c r="P17" s="73">
        <f>'12'!G18</f>
        <v>1</v>
      </c>
      <c r="Q17" s="73">
        <f>'13'!G18</f>
        <v>4</v>
      </c>
      <c r="R17" s="73">
        <f>'14'!G18</f>
        <v>0</v>
      </c>
      <c r="S17" s="73">
        <f>'15'!G18</f>
        <v>1</v>
      </c>
      <c r="T17" s="73">
        <f>'16'!G18</f>
        <v>1</v>
      </c>
      <c r="U17" s="73">
        <f>'17'!G18</f>
        <v>2</v>
      </c>
      <c r="V17" s="73">
        <f>'18'!G18</f>
        <v>3</v>
      </c>
      <c r="X17" s="110">
        <f t="shared" si="0"/>
        <v>30</v>
      </c>
      <c r="Z17" s="88">
        <f>X17/X22</f>
        <v>2.0629899601155273E-3</v>
      </c>
    </row>
    <row r="18" spans="2:26">
      <c r="B18" s="72" t="s">
        <v>23</v>
      </c>
      <c r="C18" s="89" t="s">
        <v>70</v>
      </c>
      <c r="D18" s="87">
        <f>'1'!G19</f>
        <v>1</v>
      </c>
      <c r="E18" s="87">
        <f>'2'!G19</f>
        <v>1</v>
      </c>
      <c r="F18" s="87">
        <f>'3'!G19</f>
        <v>0</v>
      </c>
      <c r="G18" s="73">
        <f>speciale!G19</f>
        <v>0</v>
      </c>
      <c r="H18" s="73">
        <f>'4'!G19</f>
        <v>2</v>
      </c>
      <c r="I18" s="73">
        <f>'5'!G19</f>
        <v>2</v>
      </c>
      <c r="J18" s="73">
        <f>'6'!G19</f>
        <v>0</v>
      </c>
      <c r="K18" s="73">
        <f>'7'!G19</f>
        <v>1</v>
      </c>
      <c r="L18" s="73">
        <f>'8'!G19</f>
        <v>0</v>
      </c>
      <c r="M18" s="73">
        <f>'9'!G19</f>
        <v>4</v>
      </c>
      <c r="N18" s="73">
        <f>'10'!G19</f>
        <v>1</v>
      </c>
      <c r="O18" s="73">
        <f>'11'!G19</f>
        <v>1</v>
      </c>
      <c r="P18" s="73">
        <f>'12'!G19</f>
        <v>0</v>
      </c>
      <c r="Q18" s="73">
        <f>'13'!G19</f>
        <v>4</v>
      </c>
      <c r="R18" s="73">
        <f>'14'!G19</f>
        <v>1</v>
      </c>
      <c r="S18" s="73">
        <f>'15'!G19</f>
        <v>1</v>
      </c>
      <c r="T18" s="73">
        <f>'16'!G19</f>
        <v>3</v>
      </c>
      <c r="U18" s="73">
        <f>'17'!G19</f>
        <v>0</v>
      </c>
      <c r="V18" s="73">
        <f>'18'!G19</f>
        <v>0</v>
      </c>
      <c r="X18" s="105">
        <f t="shared" si="0"/>
        <v>22</v>
      </c>
      <c r="Z18" s="74">
        <f>X18/X22</f>
        <v>1.5128593040847202E-3</v>
      </c>
    </row>
    <row r="19" spans="2:26">
      <c r="B19" s="72" t="s">
        <v>25</v>
      </c>
      <c r="C19" s="89" t="s">
        <v>71</v>
      </c>
      <c r="D19" s="87">
        <f>'1'!G20</f>
        <v>15</v>
      </c>
      <c r="E19" s="87">
        <f>'2'!G20</f>
        <v>17</v>
      </c>
      <c r="F19" s="87">
        <f>'3'!G20</f>
        <v>16</v>
      </c>
      <c r="G19" s="73">
        <f>speciale!G20</f>
        <v>0</v>
      </c>
      <c r="H19" s="73">
        <f>'4'!G20</f>
        <v>11</v>
      </c>
      <c r="I19" s="73">
        <f>'5'!G20</f>
        <v>7</v>
      </c>
      <c r="J19" s="73">
        <f>'6'!G20</f>
        <v>19</v>
      </c>
      <c r="K19" s="73">
        <f>'7'!G20</f>
        <v>14</v>
      </c>
      <c r="L19" s="73">
        <f>'8'!G20</f>
        <v>5</v>
      </c>
      <c r="M19" s="73">
        <f>'9'!G20</f>
        <v>13</v>
      </c>
      <c r="N19" s="73">
        <f>'10'!G20</f>
        <v>14</v>
      </c>
      <c r="O19" s="73">
        <f>'11'!G20</f>
        <v>22</v>
      </c>
      <c r="P19" s="73">
        <f>'12'!G20</f>
        <v>17</v>
      </c>
      <c r="Q19" s="73">
        <f>'13'!G20</f>
        <v>3</v>
      </c>
      <c r="R19" s="73">
        <f>'14'!G20</f>
        <v>13</v>
      </c>
      <c r="S19" s="73">
        <f>'15'!G20</f>
        <v>18</v>
      </c>
      <c r="T19" s="73">
        <f>'16'!G20</f>
        <v>29</v>
      </c>
      <c r="U19" s="73">
        <f>'17'!G20</f>
        <v>17</v>
      </c>
      <c r="V19" s="73">
        <f>'18'!G20</f>
        <v>11</v>
      </c>
      <c r="X19" s="105">
        <f t="shared" si="0"/>
        <v>261</v>
      </c>
      <c r="Z19" s="74">
        <f>X19/X22</f>
        <v>1.794801265300509E-2</v>
      </c>
    </row>
    <row r="20" spans="2:26">
      <c r="B20" s="72" t="s">
        <v>27</v>
      </c>
      <c r="C20" s="89" t="s">
        <v>72</v>
      </c>
      <c r="D20" s="87">
        <f>'1'!G21</f>
        <v>26</v>
      </c>
      <c r="E20" s="87">
        <f>'2'!G21</f>
        <v>45</v>
      </c>
      <c r="F20" s="87">
        <f>'3'!G21</f>
        <v>39</v>
      </c>
      <c r="G20" s="73">
        <f>speciale!G21</f>
        <v>0</v>
      </c>
      <c r="H20" s="73">
        <f>'4'!G21</f>
        <v>29</v>
      </c>
      <c r="I20" s="73">
        <f>'5'!G21</f>
        <v>43</v>
      </c>
      <c r="J20" s="73">
        <f>'6'!G21</f>
        <v>25</v>
      </c>
      <c r="K20" s="73">
        <f>'7'!G21</f>
        <v>26</v>
      </c>
      <c r="L20" s="73">
        <f>'8'!G21</f>
        <v>38</v>
      </c>
      <c r="M20" s="73">
        <f>'9'!G21</f>
        <v>47</v>
      </c>
      <c r="N20" s="73">
        <f>'10'!G21</f>
        <v>50</v>
      </c>
      <c r="O20" s="73">
        <f>'11'!G21</f>
        <v>53</v>
      </c>
      <c r="P20" s="73">
        <f>'12'!G21</f>
        <v>55</v>
      </c>
      <c r="Q20" s="73">
        <f>'13'!G21</f>
        <v>34</v>
      </c>
      <c r="R20" s="73">
        <f>'14'!G21</f>
        <v>22</v>
      </c>
      <c r="S20" s="73">
        <f>'15'!G21</f>
        <v>30</v>
      </c>
      <c r="T20" s="73">
        <f>'16'!G21</f>
        <v>48</v>
      </c>
      <c r="U20" s="73">
        <f>'17'!G21</f>
        <v>41</v>
      </c>
      <c r="V20" s="73">
        <f>'18'!G21</f>
        <v>44</v>
      </c>
      <c r="X20" s="105">
        <f t="shared" si="0"/>
        <v>695</v>
      </c>
      <c r="Z20" s="74">
        <f>X20/X22</f>
        <v>4.7792600742676383E-2</v>
      </c>
    </row>
    <row r="21" spans="2:26">
      <c r="B21" s="72" t="s">
        <v>29</v>
      </c>
      <c r="C21" s="89" t="s">
        <v>73</v>
      </c>
      <c r="D21" s="87">
        <f>'1'!G22</f>
        <v>5</v>
      </c>
      <c r="E21" s="87">
        <f>'2'!G22</f>
        <v>3</v>
      </c>
      <c r="F21" s="87">
        <f>'3'!G22</f>
        <v>4</v>
      </c>
      <c r="G21" s="73">
        <f>speciale!G22</f>
        <v>0</v>
      </c>
      <c r="H21" s="73">
        <f>'4'!G22</f>
        <v>3</v>
      </c>
      <c r="I21" s="73">
        <f>'5'!G22</f>
        <v>1</v>
      </c>
      <c r="J21" s="73">
        <f>'6'!G22</f>
        <v>7</v>
      </c>
      <c r="K21" s="73">
        <f>'7'!G22</f>
        <v>1</v>
      </c>
      <c r="L21" s="73">
        <f>'8'!G22</f>
        <v>3</v>
      </c>
      <c r="M21" s="73">
        <f>'9'!G22</f>
        <v>4</v>
      </c>
      <c r="N21" s="73">
        <f>'10'!G22</f>
        <v>4</v>
      </c>
      <c r="O21" s="73">
        <f>'11'!G22</f>
        <v>1</v>
      </c>
      <c r="P21" s="73">
        <f>'12'!G22</f>
        <v>4</v>
      </c>
      <c r="Q21" s="73">
        <f>'13'!G22</f>
        <v>2</v>
      </c>
      <c r="R21" s="73">
        <f>'14'!G22</f>
        <v>5</v>
      </c>
      <c r="S21" s="73">
        <f>'15'!G22</f>
        <v>4</v>
      </c>
      <c r="T21" s="73">
        <f>'16'!G22</f>
        <v>8</v>
      </c>
      <c r="U21" s="73">
        <f>'17'!G22</f>
        <v>3</v>
      </c>
      <c r="V21" s="73">
        <f>'18'!G22</f>
        <v>5</v>
      </c>
      <c r="X21" s="105">
        <f t="shared" si="0"/>
        <v>67</v>
      </c>
      <c r="Z21" s="74">
        <f>X21/X22</f>
        <v>4.6073442442580116E-3</v>
      </c>
    </row>
    <row r="22" spans="2:26">
      <c r="C22" s="101" t="s">
        <v>32</v>
      </c>
      <c r="D22" s="102">
        <f t="shared" ref="D22:V22" si="1">SUM(D5:D21)</f>
        <v>720</v>
      </c>
      <c r="E22" s="102">
        <f t="shared" si="1"/>
        <v>831</v>
      </c>
      <c r="F22" s="102">
        <f t="shared" si="1"/>
        <v>781</v>
      </c>
      <c r="G22" s="102">
        <f t="shared" si="1"/>
        <v>0</v>
      </c>
      <c r="H22" s="102">
        <f t="shared" si="1"/>
        <v>764</v>
      </c>
      <c r="I22" s="102">
        <f t="shared" si="1"/>
        <v>684</v>
      </c>
      <c r="J22" s="102">
        <f t="shared" si="1"/>
        <v>631</v>
      </c>
      <c r="K22" s="102">
        <f t="shared" si="1"/>
        <v>598</v>
      </c>
      <c r="L22" s="102">
        <f t="shared" si="1"/>
        <v>661</v>
      </c>
      <c r="M22" s="102">
        <f t="shared" si="1"/>
        <v>772</v>
      </c>
      <c r="N22" s="102">
        <f t="shared" si="1"/>
        <v>924</v>
      </c>
      <c r="O22" s="102">
        <f t="shared" si="1"/>
        <v>901</v>
      </c>
      <c r="P22" s="102">
        <f t="shared" si="1"/>
        <v>950</v>
      </c>
      <c r="Q22" s="102">
        <f t="shared" si="1"/>
        <v>827</v>
      </c>
      <c r="R22" s="102">
        <f t="shared" si="1"/>
        <v>866</v>
      </c>
      <c r="S22" s="102">
        <f t="shared" si="1"/>
        <v>923</v>
      </c>
      <c r="T22" s="102">
        <f t="shared" si="1"/>
        <v>967</v>
      </c>
      <c r="U22" s="102">
        <f t="shared" si="1"/>
        <v>796</v>
      </c>
      <c r="V22" s="102">
        <f t="shared" si="1"/>
        <v>946</v>
      </c>
      <c r="X22" s="111">
        <f t="shared" si="0"/>
        <v>14542</v>
      </c>
      <c r="Z22" s="104">
        <f>SUM(Z5:Z21)</f>
        <v>1</v>
      </c>
    </row>
    <row r="23" spans="2:26">
      <c r="C23" s="98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X23" s="105">
        <f t="shared" si="0"/>
        <v>0</v>
      </c>
      <c r="Z23" s="2"/>
    </row>
    <row r="24" spans="2:26">
      <c r="C24" s="98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X24" s="105">
        <f t="shared" si="0"/>
        <v>0</v>
      </c>
      <c r="Z24" s="2"/>
    </row>
    <row r="25" spans="2:26">
      <c r="C25" s="92" t="s">
        <v>35</v>
      </c>
      <c r="D25" s="93">
        <f>'1'!G26</f>
        <v>5</v>
      </c>
      <c r="E25" s="93">
        <f>'2'!G26</f>
        <v>9</v>
      </c>
      <c r="F25" s="93">
        <f>'3'!G26</f>
        <v>6</v>
      </c>
      <c r="G25" s="93">
        <f>speciale!G26</f>
        <v>0</v>
      </c>
      <c r="H25" s="93">
        <f>'4'!G26</f>
        <v>5</v>
      </c>
      <c r="I25" s="93">
        <f>'5'!G26</f>
        <v>7</v>
      </c>
      <c r="J25" s="93">
        <f>'6'!G26</f>
        <v>6</v>
      </c>
      <c r="K25" s="93">
        <f>'7'!G26</f>
        <v>4</v>
      </c>
      <c r="L25" s="93">
        <f>'8'!G26</f>
        <v>5</v>
      </c>
      <c r="M25" s="93">
        <f>'9'!G26</f>
        <v>8</v>
      </c>
      <c r="N25" s="93">
        <f>'10'!G26</f>
        <v>9</v>
      </c>
      <c r="O25" s="93">
        <f>'11'!G26</f>
        <v>7</v>
      </c>
      <c r="P25" s="93">
        <f>'12'!G26</f>
        <v>12</v>
      </c>
      <c r="Q25" s="93">
        <f>'13'!G26</f>
        <v>6</v>
      </c>
      <c r="R25" s="93">
        <f>'14'!G26</f>
        <v>6</v>
      </c>
      <c r="S25" s="93">
        <f>'15'!G26</f>
        <v>7</v>
      </c>
      <c r="T25" s="93">
        <f>'16'!G26</f>
        <v>8</v>
      </c>
      <c r="U25" s="93">
        <f>'17'!G26</f>
        <v>8</v>
      </c>
      <c r="V25" s="93">
        <f>'18'!G26</f>
        <v>9</v>
      </c>
      <c r="X25" s="105">
        <f t="shared" si="0"/>
        <v>127</v>
      </c>
      <c r="Z25" s="2"/>
    </row>
    <row r="26" spans="2:26">
      <c r="C26" s="92" t="s">
        <v>36</v>
      </c>
      <c r="D26" s="93">
        <f>'1'!G27</f>
        <v>17</v>
      </c>
      <c r="E26" s="93">
        <f>'2'!G27</f>
        <v>22</v>
      </c>
      <c r="F26" s="93">
        <f>'3'!G27</f>
        <v>37</v>
      </c>
      <c r="G26" s="93">
        <f>speciale!G27</f>
        <v>0</v>
      </c>
      <c r="H26" s="93">
        <f>'4'!G27</f>
        <v>23</v>
      </c>
      <c r="I26" s="93">
        <f>'5'!G27</f>
        <v>7</v>
      </c>
      <c r="J26" s="93">
        <f>'6'!G27</f>
        <v>23</v>
      </c>
      <c r="K26" s="93">
        <f>'7'!G27</f>
        <v>7</v>
      </c>
      <c r="L26" s="93">
        <f>'8'!G27</f>
        <v>13</v>
      </c>
      <c r="M26" s="93">
        <f>'9'!G27</f>
        <v>12</v>
      </c>
      <c r="N26" s="93">
        <f>'10'!G27</f>
        <v>7</v>
      </c>
      <c r="O26" s="93">
        <f>'11'!G27</f>
        <v>10</v>
      </c>
      <c r="P26" s="93">
        <f>'12'!G27</f>
        <v>15</v>
      </c>
      <c r="Q26" s="93">
        <f>'13'!G27</f>
        <v>13</v>
      </c>
      <c r="R26" s="93">
        <f>'14'!G27</f>
        <v>22</v>
      </c>
      <c r="S26" s="93">
        <f>'15'!G27</f>
        <v>25</v>
      </c>
      <c r="T26" s="93">
        <f>'16'!G27</f>
        <v>11</v>
      </c>
      <c r="U26" s="93">
        <f>'17'!G27</f>
        <v>13</v>
      </c>
      <c r="V26" s="93">
        <f>'18'!G27</f>
        <v>16</v>
      </c>
      <c r="X26" s="105">
        <f t="shared" si="0"/>
        <v>293</v>
      </c>
      <c r="Z26" s="2"/>
    </row>
    <row r="27" spans="2:26">
      <c r="C27" s="92" t="s">
        <v>37</v>
      </c>
      <c r="D27" s="93">
        <f>'1'!G28</f>
        <v>0</v>
      </c>
      <c r="E27" s="93">
        <f>'2'!G28</f>
        <v>0</v>
      </c>
      <c r="F27" s="93">
        <f>'3'!G28</f>
        <v>0</v>
      </c>
      <c r="G27" s="93">
        <f>speciale!G28</f>
        <v>0</v>
      </c>
      <c r="H27" s="93">
        <f>'4'!G28</f>
        <v>3</v>
      </c>
      <c r="I27" s="93">
        <f>'5'!G28</f>
        <v>0</v>
      </c>
      <c r="J27" s="93">
        <f>'6'!G28</f>
        <v>0</v>
      </c>
      <c r="K27" s="93">
        <f>'7'!G28</f>
        <v>0</v>
      </c>
      <c r="L27" s="93">
        <f>'8'!G28</f>
        <v>0</v>
      </c>
      <c r="M27" s="93">
        <f>'9'!G28</f>
        <v>0</v>
      </c>
      <c r="N27" s="93">
        <f>'10'!G28</f>
        <v>0</v>
      </c>
      <c r="O27" s="93">
        <f>'11'!G28</f>
        <v>0</v>
      </c>
      <c r="P27" s="93">
        <f>'12'!G28</f>
        <v>0</v>
      </c>
      <c r="Q27" s="93">
        <f>'13'!G28</f>
        <v>0</v>
      </c>
      <c r="R27" s="93">
        <f>'14'!G28</f>
        <v>0</v>
      </c>
      <c r="S27" s="93">
        <f>'15'!G28</f>
        <v>0</v>
      </c>
      <c r="T27" s="93">
        <f>'16'!G28</f>
        <v>0</v>
      </c>
      <c r="U27" s="93">
        <f>'17'!G28</f>
        <v>0</v>
      </c>
      <c r="V27" s="93">
        <f>'18'!G28</f>
        <v>0</v>
      </c>
      <c r="X27" s="105">
        <f t="shared" si="0"/>
        <v>3</v>
      </c>
      <c r="Z27" s="2"/>
    </row>
    <row r="28" spans="2:26">
      <c r="C28" s="94" t="s">
        <v>38</v>
      </c>
      <c r="D28" s="93">
        <f>'1'!G29</f>
        <v>22</v>
      </c>
      <c r="E28" s="93">
        <f>'2'!G29</f>
        <v>31</v>
      </c>
      <c r="F28" s="93">
        <f>'3'!G29</f>
        <v>43</v>
      </c>
      <c r="G28" s="93">
        <f>speciale!G29</f>
        <v>0</v>
      </c>
      <c r="H28" s="93">
        <f>'4'!G29</f>
        <v>31</v>
      </c>
      <c r="I28" s="93">
        <f>'5'!G29</f>
        <v>14</v>
      </c>
      <c r="J28" s="93">
        <f>'6'!G29</f>
        <v>29</v>
      </c>
      <c r="K28" s="93">
        <f>'7'!G29</f>
        <v>11</v>
      </c>
      <c r="L28" s="93">
        <f>'8'!G29</f>
        <v>18</v>
      </c>
      <c r="M28" s="93">
        <f>'9'!G29</f>
        <v>20</v>
      </c>
      <c r="N28" s="93">
        <f>'10'!G29</f>
        <v>16</v>
      </c>
      <c r="O28" s="93">
        <f>'11'!G29</f>
        <v>17</v>
      </c>
      <c r="P28" s="93">
        <f>'12'!G29</f>
        <v>27</v>
      </c>
      <c r="Q28" s="93">
        <f>'13'!G29</f>
        <v>19</v>
      </c>
      <c r="R28" s="93">
        <f>'14'!G29</f>
        <v>28</v>
      </c>
      <c r="S28" s="93">
        <f>'15'!G29</f>
        <v>32</v>
      </c>
      <c r="T28" s="93">
        <f>'16'!G29</f>
        <v>19</v>
      </c>
      <c r="U28" s="93">
        <f>'17'!G29</f>
        <v>21</v>
      </c>
      <c r="V28" s="93">
        <f>'18'!G29</f>
        <v>25</v>
      </c>
      <c r="X28" s="105">
        <f t="shared" si="0"/>
        <v>423</v>
      </c>
      <c r="Z28" s="2"/>
    </row>
    <row r="29" spans="2:26">
      <c r="C29" s="94" t="s">
        <v>39</v>
      </c>
      <c r="D29" s="93">
        <f>'1'!G30</f>
        <v>742</v>
      </c>
      <c r="E29" s="93">
        <f>'2'!G30</f>
        <v>862</v>
      </c>
      <c r="F29" s="93">
        <f>'3'!G30</f>
        <v>824</v>
      </c>
      <c r="G29" s="93">
        <f>speciale!G30</f>
        <v>0</v>
      </c>
      <c r="H29" s="93">
        <f>'4'!G30</f>
        <v>795</v>
      </c>
      <c r="I29" s="93">
        <f>'5'!G30</f>
        <v>698</v>
      </c>
      <c r="J29" s="93">
        <f>'6'!G30</f>
        <v>660</v>
      </c>
      <c r="K29" s="93">
        <f>'7'!G30</f>
        <v>609</v>
      </c>
      <c r="L29" s="93">
        <f>'8'!G30</f>
        <v>679</v>
      </c>
      <c r="M29" s="93">
        <f>'9'!G30</f>
        <v>792</v>
      </c>
      <c r="N29" s="93">
        <f>'10'!G30</f>
        <v>940</v>
      </c>
      <c r="O29" s="93">
        <f>'11'!G30</f>
        <v>918</v>
      </c>
      <c r="P29" s="93">
        <f>'12'!G30</f>
        <v>977</v>
      </c>
      <c r="Q29" s="93">
        <f>'13'!G30</f>
        <v>846</v>
      </c>
      <c r="R29" s="93">
        <f>'14'!G30</f>
        <v>894</v>
      </c>
      <c r="S29" s="93">
        <f>'15'!G30</f>
        <v>955</v>
      </c>
      <c r="T29" s="93">
        <f>'16'!G30</f>
        <v>986</v>
      </c>
      <c r="U29" s="93">
        <f>'17'!G30</f>
        <v>817</v>
      </c>
      <c r="V29" s="93">
        <f>'18'!G30</f>
        <v>971</v>
      </c>
      <c r="X29" s="105">
        <f t="shared" si="0"/>
        <v>14965</v>
      </c>
      <c r="Z29" s="2"/>
    </row>
    <row r="30" spans="2:26">
      <c r="C30" s="92" t="s">
        <v>40</v>
      </c>
      <c r="D30" s="93">
        <f>'1'!G31</f>
        <v>0</v>
      </c>
      <c r="E30" s="93">
        <f>'2'!G31</f>
        <v>0</v>
      </c>
      <c r="F30" s="93">
        <f>'3'!G31</f>
        <v>0</v>
      </c>
      <c r="G30" s="93">
        <f>speciale!G31</f>
        <v>0</v>
      </c>
      <c r="H30" s="93">
        <f>'4'!G31</f>
        <v>0</v>
      </c>
      <c r="I30" s="93">
        <f>'5'!G31</f>
        <v>0</v>
      </c>
      <c r="J30" s="93">
        <f>'6'!G31</f>
        <v>0</v>
      </c>
      <c r="K30" s="93">
        <f>'7'!G31</f>
        <v>0</v>
      </c>
      <c r="L30" s="93">
        <f>'8'!G31</f>
        <v>0</v>
      </c>
      <c r="M30" s="93">
        <f>'9'!G31</f>
        <v>0</v>
      </c>
      <c r="N30" s="93">
        <f>'10'!G31</f>
        <v>0</v>
      </c>
      <c r="O30" s="93">
        <f>'11'!G31</f>
        <v>0</v>
      </c>
      <c r="P30" s="93">
        <f>'12'!G31</f>
        <v>0</v>
      </c>
      <c r="Q30" s="93">
        <f>'13'!G31</f>
        <v>0</v>
      </c>
      <c r="R30" s="93">
        <f>'14'!G31</f>
        <v>0</v>
      </c>
      <c r="S30" s="93">
        <f>'15'!G31</f>
        <v>0</v>
      </c>
      <c r="T30" s="93">
        <f>'16'!G31</f>
        <v>0</v>
      </c>
      <c r="U30" s="93">
        <f>'17'!G31</f>
        <v>0</v>
      </c>
      <c r="V30" s="93">
        <f>'18'!G31</f>
        <v>0</v>
      </c>
      <c r="X30" s="105">
        <f t="shared" si="0"/>
        <v>0</v>
      </c>
      <c r="Z30" s="2"/>
    </row>
  </sheetData>
  <mergeCells count="48">
    <mergeCell ref="C3:C4"/>
    <mergeCell ref="D3:V3"/>
    <mergeCell ref="Z3:Z4"/>
    <mergeCell ref="C9:C12"/>
    <mergeCell ref="D9:D12"/>
    <mergeCell ref="E9:E12"/>
    <mergeCell ref="F9:F12"/>
    <mergeCell ref="H9:H12"/>
    <mergeCell ref="I9:I12"/>
    <mergeCell ref="J9:J12"/>
    <mergeCell ref="L9:L12"/>
    <mergeCell ref="M9:M12"/>
    <mergeCell ref="N9:N12"/>
    <mergeCell ref="O9:O12"/>
    <mergeCell ref="P9:P12"/>
    <mergeCell ref="Z9:Z12"/>
    <mergeCell ref="R9:R12"/>
    <mergeCell ref="C13:C16"/>
    <mergeCell ref="D13:D16"/>
    <mergeCell ref="E13:E16"/>
    <mergeCell ref="F13:F16"/>
    <mergeCell ref="H13:H16"/>
    <mergeCell ref="K9:K12"/>
    <mergeCell ref="I13:I16"/>
    <mergeCell ref="J13:J16"/>
    <mergeCell ref="K13:K16"/>
    <mergeCell ref="Q9:Q12"/>
    <mergeCell ref="X9:X12"/>
    <mergeCell ref="S9:S12"/>
    <mergeCell ref="T9:T12"/>
    <mergeCell ref="U9:U12"/>
    <mergeCell ref="V9:V12"/>
    <mergeCell ref="B1:Z1"/>
    <mergeCell ref="Z13:Z16"/>
    <mergeCell ref="G9:G12"/>
    <mergeCell ref="G13:G16"/>
    <mergeCell ref="R13:R16"/>
    <mergeCell ref="S13:S16"/>
    <mergeCell ref="T13:T16"/>
    <mergeCell ref="U13:U16"/>
    <mergeCell ref="V13:V16"/>
    <mergeCell ref="X13:X16"/>
    <mergeCell ref="L13:L16"/>
    <mergeCell ref="M13:M16"/>
    <mergeCell ref="N13:N16"/>
    <mergeCell ref="O13:O16"/>
    <mergeCell ref="P13:P16"/>
    <mergeCell ref="Q13:Q1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54"/>
  <sheetViews>
    <sheetView topLeftCell="A19" workbookViewId="0">
      <selection activeCell="F31" sqref="F31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/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/>
      <c r="D6" s="45" t="e">
        <f>C6/C23</f>
        <v>#DIV/0!</v>
      </c>
      <c r="F6" s="5" t="s">
        <v>4</v>
      </c>
      <c r="G6" s="4"/>
      <c r="H6" s="45" t="e">
        <f>G6/G23</f>
        <v>#DIV/0!</v>
      </c>
    </row>
    <row r="7" spans="2:8">
      <c r="B7" s="3" t="s">
        <v>5</v>
      </c>
      <c r="C7" s="4"/>
      <c r="D7" s="45" t="e">
        <f>C7/C23</f>
        <v>#DIV/0!</v>
      </c>
      <c r="F7" s="5" t="s">
        <v>6</v>
      </c>
      <c r="G7" s="4"/>
      <c r="H7" s="45" t="e">
        <f>G7/G23</f>
        <v>#DIV/0!</v>
      </c>
    </row>
    <row r="8" spans="2:8">
      <c r="B8" s="3" t="s">
        <v>7</v>
      </c>
      <c r="C8" s="4"/>
      <c r="D8" s="45" t="e">
        <f>C8/C23</f>
        <v>#DIV/0!</v>
      </c>
      <c r="F8" s="5" t="s">
        <v>8</v>
      </c>
      <c r="G8" s="4"/>
      <c r="H8" s="45" t="e">
        <f>G8/G23</f>
        <v>#DIV/0!</v>
      </c>
    </row>
    <row r="9" spans="2:8" ht="15.75" thickBot="1">
      <c r="B9" s="26" t="s">
        <v>9</v>
      </c>
      <c r="C9" s="27"/>
      <c r="D9" s="46" t="e">
        <f>C9/C23</f>
        <v>#DIV/0!</v>
      </c>
      <c r="F9" s="29" t="s">
        <v>10</v>
      </c>
      <c r="G9" s="27"/>
      <c r="H9" s="46" t="e">
        <f>G9/G23</f>
        <v>#DIV/0!</v>
      </c>
    </row>
    <row r="10" spans="2:8">
      <c r="B10" s="31" t="s">
        <v>11</v>
      </c>
      <c r="C10" s="32"/>
      <c r="D10" s="48" t="e">
        <f>C10/C23</f>
        <v>#DIV/0!</v>
      </c>
      <c r="E10" s="33"/>
      <c r="F10" s="128" t="s">
        <v>12</v>
      </c>
      <c r="G10" s="131"/>
      <c r="H10" s="121" t="e">
        <f>_GoBack/G23</f>
        <v>#DIV/0!</v>
      </c>
    </row>
    <row r="11" spans="2:8">
      <c r="B11" s="34" t="s">
        <v>13</v>
      </c>
      <c r="C11" s="25"/>
      <c r="D11" s="45" t="e">
        <f>C11/C23</f>
        <v>#DIV/0!</v>
      </c>
      <c r="F11" s="129"/>
      <c r="G11" s="132"/>
      <c r="H11" s="122"/>
    </row>
    <row r="12" spans="2:8">
      <c r="B12" s="34" t="s">
        <v>14</v>
      </c>
      <c r="C12" s="25"/>
      <c r="D12" s="45" t="e">
        <f>C12/C23</f>
        <v>#DIV/0!</v>
      </c>
      <c r="F12" s="129"/>
      <c r="G12" s="132"/>
      <c r="H12" s="122"/>
    </row>
    <row r="13" spans="2:8" ht="15.75" thickBot="1">
      <c r="B13" s="35" t="s">
        <v>15</v>
      </c>
      <c r="C13" s="36"/>
      <c r="D13" s="49" t="e">
        <f>C13/C23</f>
        <v>#DIV/0!</v>
      </c>
      <c r="E13" s="37"/>
      <c r="F13" s="130"/>
      <c r="G13" s="133"/>
      <c r="H13" s="123"/>
    </row>
    <row r="14" spans="2:8">
      <c r="B14" s="40" t="s">
        <v>16</v>
      </c>
      <c r="C14" s="41"/>
      <c r="D14" s="48" t="e">
        <f>C14/C23</f>
        <v>#DIV/0!</v>
      </c>
      <c r="E14" s="33"/>
      <c r="F14" s="115" t="s">
        <v>17</v>
      </c>
      <c r="G14" s="118"/>
      <c r="H14" s="121" t="e">
        <f>G14/G23</f>
        <v>#DIV/0!</v>
      </c>
    </row>
    <row r="15" spans="2:8">
      <c r="B15" s="42" t="s">
        <v>18</v>
      </c>
      <c r="C15" s="4"/>
      <c r="D15" s="45" t="e">
        <f>C15/C23</f>
        <v>#DIV/0!</v>
      </c>
      <c r="F15" s="116"/>
      <c r="G15" s="119"/>
      <c r="H15" s="122"/>
    </row>
    <row r="16" spans="2:8">
      <c r="B16" s="42" t="s">
        <v>19</v>
      </c>
      <c r="C16" s="4"/>
      <c r="D16" s="45" t="e">
        <f>C16/C23</f>
        <v>#DIV/0!</v>
      </c>
      <c r="F16" s="116"/>
      <c r="G16" s="119"/>
      <c r="H16" s="122"/>
    </row>
    <row r="17" spans="2:8" ht="15.75" thickBot="1">
      <c r="B17" s="43" t="s">
        <v>20</v>
      </c>
      <c r="C17" s="44"/>
      <c r="D17" s="49" t="e">
        <f>C17/C23</f>
        <v>#DIV/0!</v>
      </c>
      <c r="E17" s="37"/>
      <c r="F17" s="117"/>
      <c r="G17" s="120"/>
      <c r="H17" s="123"/>
    </row>
    <row r="18" spans="2:8">
      <c r="B18" s="38" t="s">
        <v>21</v>
      </c>
      <c r="C18" s="39"/>
      <c r="D18" s="47" t="e">
        <f>C18/C23</f>
        <v>#DIV/0!</v>
      </c>
      <c r="F18" s="38" t="s">
        <v>22</v>
      </c>
      <c r="G18" s="39"/>
      <c r="H18" s="47" t="e">
        <f>G18/G23</f>
        <v>#DIV/0!</v>
      </c>
    </row>
    <row r="19" spans="2:8">
      <c r="B19" s="3" t="s">
        <v>23</v>
      </c>
      <c r="C19" s="4"/>
      <c r="D19" s="45" t="e">
        <f>C19/C23</f>
        <v>#DIV/0!</v>
      </c>
      <c r="F19" s="5" t="s">
        <v>24</v>
      </c>
      <c r="G19" s="4"/>
      <c r="H19" s="45" t="e">
        <f>G19/G23</f>
        <v>#DIV/0!</v>
      </c>
    </row>
    <row r="20" spans="2:8">
      <c r="B20" s="3" t="s">
        <v>25</v>
      </c>
      <c r="C20" s="4"/>
      <c r="D20" s="45" t="e">
        <f>C20/C23</f>
        <v>#DIV/0!</v>
      </c>
      <c r="F20" s="5" t="s">
        <v>26</v>
      </c>
      <c r="G20" s="4"/>
      <c r="H20" s="45" t="e">
        <f>G20/G23</f>
        <v>#DIV/0!</v>
      </c>
    </row>
    <row r="21" spans="2:8">
      <c r="B21" s="3" t="s">
        <v>27</v>
      </c>
      <c r="C21" s="4"/>
      <c r="D21" s="45" t="e">
        <f>C21/C23</f>
        <v>#DIV/0!</v>
      </c>
      <c r="F21" s="5" t="s">
        <v>28</v>
      </c>
      <c r="G21" s="4"/>
      <c r="H21" s="45" t="e">
        <f>G21/G23</f>
        <v>#DIV/0!</v>
      </c>
    </row>
    <row r="22" spans="2:8">
      <c r="B22" s="3" t="s">
        <v>29</v>
      </c>
      <c r="C22" s="4"/>
      <c r="D22" s="45" t="e">
        <f>C22/C23</f>
        <v>#DIV/0!</v>
      </c>
      <c r="F22" s="5" t="s">
        <v>30</v>
      </c>
      <c r="G22" s="4"/>
      <c r="H22" s="45" t="e">
        <f>G22/G23</f>
        <v>#DIV/0!</v>
      </c>
    </row>
    <row r="23" spans="2:8">
      <c r="B23" s="23" t="s">
        <v>31</v>
      </c>
      <c r="C23" s="24">
        <f>SUM(C6:C22)</f>
        <v>0</v>
      </c>
      <c r="D23" s="50" t="e">
        <f>SUM(D6:D22)</f>
        <v>#DIV/0!</v>
      </c>
      <c r="E23" s="13"/>
      <c r="F23" s="23" t="s">
        <v>32</v>
      </c>
      <c r="G23" s="24">
        <f>SUM(G6:G22)</f>
        <v>0</v>
      </c>
      <c r="H23" s="50" t="e">
        <f>SUM(H6:H22)</f>
        <v>#DIV/0!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/>
      <c r="D26" s="59"/>
      <c r="E26" s="14"/>
      <c r="F26" s="53" t="s">
        <v>35</v>
      </c>
      <c r="G26" s="41"/>
      <c r="H26" s="59"/>
    </row>
    <row r="27" spans="2:8">
      <c r="B27" s="54" t="s">
        <v>36</v>
      </c>
      <c r="C27" s="4"/>
      <c r="D27" s="60"/>
      <c r="E27" s="14"/>
      <c r="F27" s="54" t="s">
        <v>36</v>
      </c>
      <c r="G27" s="4"/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0</v>
      </c>
      <c r="D29" s="67"/>
      <c r="E29" s="13"/>
      <c r="F29" s="65" t="s">
        <v>38</v>
      </c>
      <c r="G29" s="66">
        <f>SUM(G26:G28)</f>
        <v>0</v>
      </c>
      <c r="H29" s="67"/>
    </row>
    <row r="30" spans="2:8" ht="15.75" thickBot="1">
      <c r="B30" s="62" t="s">
        <v>39</v>
      </c>
      <c r="C30" s="63">
        <f>C23+C24+C25+C29</f>
        <v>0</v>
      </c>
      <c r="D30" s="64"/>
      <c r="E30" s="13"/>
      <c r="F30" s="62" t="s">
        <v>39</v>
      </c>
      <c r="G30" s="63">
        <f>G23+G29</f>
        <v>0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  <row r="32" spans="2:8">
      <c r="D32" s="17"/>
    </row>
    <row r="33" spans="4:4">
      <c r="D33" s="18"/>
    </row>
    <row r="34" spans="4:4">
      <c r="D34" s="18"/>
    </row>
    <row r="35" spans="4:4">
      <c r="D35" s="18"/>
    </row>
    <row r="36" spans="4:4">
      <c r="D36" s="19"/>
    </row>
    <row r="37" spans="4:4">
      <c r="D37" s="17"/>
    </row>
    <row r="38" spans="4:4">
      <c r="D38" s="17"/>
    </row>
    <row r="39" spans="4:4">
      <c r="D39" s="17"/>
    </row>
    <row r="40" spans="4:4">
      <c r="D40" s="17"/>
    </row>
    <row r="41" spans="4:4">
      <c r="D41" s="20"/>
    </row>
    <row r="42" spans="4:4">
      <c r="D42" s="17"/>
    </row>
    <row r="43" spans="4:4">
      <c r="D43" s="17"/>
    </row>
    <row r="44" spans="4:4">
      <c r="D44" s="17"/>
    </row>
    <row r="45" spans="4:4">
      <c r="D45" s="17"/>
    </row>
    <row r="46" spans="4:4">
      <c r="D46" s="7"/>
    </row>
    <row r="47" spans="4:4">
      <c r="D47" s="6"/>
    </row>
    <row r="48" spans="4:4">
      <c r="D48" s="4"/>
    </row>
    <row r="49" spans="4:4">
      <c r="D49" s="4"/>
    </row>
    <row r="50" spans="4:4">
      <c r="D50" s="4"/>
    </row>
    <row r="51" spans="4:4">
      <c r="D51" s="4"/>
    </row>
    <row r="52" spans="4:4">
      <c r="D52" s="7"/>
    </row>
    <row r="53" spans="4:4">
      <c r="D53" s="7"/>
    </row>
    <row r="54" spans="4:4">
      <c r="D54" s="7"/>
    </row>
  </sheetData>
  <mergeCells count="9">
    <mergeCell ref="B2:H2"/>
    <mergeCell ref="H10:H13"/>
    <mergeCell ref="H14:H17"/>
    <mergeCell ref="F10:F13"/>
    <mergeCell ref="G10:G13"/>
    <mergeCell ref="F14:F17"/>
    <mergeCell ref="G14:G17"/>
    <mergeCell ref="B4:D4"/>
    <mergeCell ref="F4:H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1"/>
  <sheetViews>
    <sheetView topLeftCell="A10" workbookViewId="0">
      <selection activeCell="G26" sqref="G26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92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197</v>
      </c>
      <c r="D6" s="45">
        <f>C6/C23</f>
        <v>0.26301735647530039</v>
      </c>
      <c r="F6" s="5" t="s">
        <v>4</v>
      </c>
      <c r="G6" s="4">
        <v>205</v>
      </c>
      <c r="H6" s="45">
        <f>G6/G23</f>
        <v>0.26248399487836105</v>
      </c>
    </row>
    <row r="7" spans="2:8">
      <c r="B7" s="3" t="s">
        <v>5</v>
      </c>
      <c r="C7" s="4">
        <v>3</v>
      </c>
      <c r="D7" s="45">
        <f>C7/C23</f>
        <v>4.0053404539385851E-3</v>
      </c>
      <c r="F7" s="5" t="s">
        <v>6</v>
      </c>
      <c r="G7" s="4">
        <v>3</v>
      </c>
      <c r="H7" s="45">
        <f>G7/G23</f>
        <v>3.8412291933418692E-3</v>
      </c>
    </row>
    <row r="8" spans="2:8">
      <c r="B8" s="3" t="s">
        <v>7</v>
      </c>
      <c r="C8" s="4">
        <v>0</v>
      </c>
      <c r="D8" s="45">
        <f>C8/C23</f>
        <v>0</v>
      </c>
      <c r="F8" s="5" t="s">
        <v>8</v>
      </c>
      <c r="G8" s="4">
        <v>1</v>
      </c>
      <c r="H8" s="45">
        <f>G8/G23</f>
        <v>1.2804097311139564E-3</v>
      </c>
    </row>
    <row r="9" spans="2:8" ht="15.75" thickBot="1">
      <c r="B9" s="26" t="s">
        <v>9</v>
      </c>
      <c r="C9" s="27">
        <v>8</v>
      </c>
      <c r="D9" s="46">
        <f>C9/C23</f>
        <v>1.0680907877169559E-2</v>
      </c>
      <c r="F9" s="29" t="s">
        <v>10</v>
      </c>
      <c r="G9" s="27">
        <v>8</v>
      </c>
      <c r="H9" s="46">
        <f>G9/G23</f>
        <v>1.0243277848911651E-2</v>
      </c>
    </row>
    <row r="10" spans="2:8">
      <c r="B10" s="31" t="s">
        <v>11</v>
      </c>
      <c r="C10" s="32">
        <v>6</v>
      </c>
      <c r="D10" s="48">
        <f>C10/C23</f>
        <v>8.0106809078771702E-3</v>
      </c>
      <c r="E10" s="33"/>
      <c r="F10" s="128" t="s">
        <v>12</v>
      </c>
      <c r="G10" s="131">
        <v>310</v>
      </c>
      <c r="H10" s="121">
        <f>_GoBack/G23</f>
        <v>0.39692701664532648</v>
      </c>
    </row>
    <row r="11" spans="2:8">
      <c r="B11" s="34" t="s">
        <v>13</v>
      </c>
      <c r="C11" s="25">
        <v>255</v>
      </c>
      <c r="D11" s="45">
        <f>C11/C23</f>
        <v>0.34045393858477968</v>
      </c>
      <c r="F11" s="129"/>
      <c r="G11" s="132"/>
      <c r="H11" s="122"/>
    </row>
    <row r="12" spans="2:8">
      <c r="B12" s="34" t="s">
        <v>14</v>
      </c>
      <c r="C12" s="25">
        <v>7</v>
      </c>
      <c r="D12" s="45">
        <f>C12/C23</f>
        <v>9.3457943925233638E-3</v>
      </c>
      <c r="F12" s="129"/>
      <c r="G12" s="132"/>
      <c r="H12" s="122"/>
    </row>
    <row r="13" spans="2:8" ht="15.75" thickBot="1">
      <c r="B13" s="35" t="s">
        <v>15</v>
      </c>
      <c r="C13" s="36">
        <v>27</v>
      </c>
      <c r="D13" s="49">
        <f>C13/C23</f>
        <v>3.6048064085447265E-2</v>
      </c>
      <c r="E13" s="37"/>
      <c r="F13" s="130"/>
      <c r="G13" s="133"/>
      <c r="H13" s="123"/>
    </row>
    <row r="14" spans="2:8">
      <c r="B14" s="40" t="s">
        <v>16</v>
      </c>
      <c r="C14" s="41">
        <v>1</v>
      </c>
      <c r="D14" s="48">
        <f>C14/C23</f>
        <v>1.3351134846461949E-3</v>
      </c>
      <c r="E14" s="33"/>
      <c r="F14" s="115" t="s">
        <v>17</v>
      </c>
      <c r="G14" s="118">
        <v>193</v>
      </c>
      <c r="H14" s="121">
        <f>G14/G23</f>
        <v>0.24711907810499359</v>
      </c>
    </row>
    <row r="15" spans="2:8">
      <c r="B15" s="42" t="s">
        <v>18</v>
      </c>
      <c r="C15" s="4">
        <v>78</v>
      </c>
      <c r="D15" s="45">
        <f>C15/C23</f>
        <v>0.1041388518024032</v>
      </c>
      <c r="F15" s="116"/>
      <c r="G15" s="119"/>
      <c r="H15" s="122"/>
    </row>
    <row r="16" spans="2:8">
      <c r="B16" s="42" t="s">
        <v>19</v>
      </c>
      <c r="C16" s="4">
        <v>88</v>
      </c>
      <c r="D16" s="45">
        <f>C16/C23</f>
        <v>0.11748998664886515</v>
      </c>
      <c r="F16" s="116"/>
      <c r="G16" s="119"/>
      <c r="H16" s="122"/>
    </row>
    <row r="17" spans="2:8" ht="15.75" thickBot="1">
      <c r="B17" s="43" t="s">
        <v>20</v>
      </c>
      <c r="C17" s="44">
        <v>23</v>
      </c>
      <c r="D17" s="49">
        <f>C17/C23</f>
        <v>3.0707610146862484E-2</v>
      </c>
      <c r="E17" s="37"/>
      <c r="F17" s="117"/>
      <c r="G17" s="120"/>
      <c r="H17" s="123"/>
    </row>
    <row r="18" spans="2:8">
      <c r="B18" s="38" t="s">
        <v>21</v>
      </c>
      <c r="C18" s="39">
        <v>2</v>
      </c>
      <c r="D18" s="47">
        <f>C18/C23</f>
        <v>2.6702269692923898E-3</v>
      </c>
      <c r="F18" s="38" t="s">
        <v>22</v>
      </c>
      <c r="G18" s="39">
        <v>2</v>
      </c>
      <c r="H18" s="47">
        <f>G18/G23</f>
        <v>2.5608194622279128E-3</v>
      </c>
    </row>
    <row r="19" spans="2:8">
      <c r="B19" s="3" t="s">
        <v>23</v>
      </c>
      <c r="C19" s="4">
        <v>0</v>
      </c>
      <c r="D19" s="45">
        <f>C19/C23</f>
        <v>0</v>
      </c>
      <c r="F19" s="5" t="s">
        <v>24</v>
      </c>
      <c r="G19" s="4">
        <v>0</v>
      </c>
      <c r="H19" s="45">
        <f>G19/G23</f>
        <v>0</v>
      </c>
    </row>
    <row r="20" spans="2:8">
      <c r="B20" s="3" t="s">
        <v>25</v>
      </c>
      <c r="C20" s="4">
        <v>14</v>
      </c>
      <c r="D20" s="45">
        <f>C20/C23</f>
        <v>1.8691588785046728E-2</v>
      </c>
      <c r="F20" s="5" t="s">
        <v>26</v>
      </c>
      <c r="G20" s="4">
        <v>16</v>
      </c>
      <c r="H20" s="45">
        <f>G20/G23</f>
        <v>2.0486555697823303E-2</v>
      </c>
    </row>
    <row r="21" spans="2:8">
      <c r="B21" s="3" t="s">
        <v>27</v>
      </c>
      <c r="C21" s="4">
        <v>36</v>
      </c>
      <c r="D21" s="45">
        <f>C21/C23</f>
        <v>4.8064085447263018E-2</v>
      </c>
      <c r="F21" s="5" t="s">
        <v>28</v>
      </c>
      <c r="G21" s="4">
        <v>39</v>
      </c>
      <c r="H21" s="45">
        <f>G21/G23</f>
        <v>4.9935979513444299E-2</v>
      </c>
    </row>
    <row r="22" spans="2:8">
      <c r="B22" s="3" t="s">
        <v>29</v>
      </c>
      <c r="C22" s="4">
        <v>4</v>
      </c>
      <c r="D22" s="45">
        <f>C22/C23</f>
        <v>5.3404539385847796E-3</v>
      </c>
      <c r="F22" s="5" t="s">
        <v>30</v>
      </c>
      <c r="G22" s="4">
        <v>4</v>
      </c>
      <c r="H22" s="45">
        <f>G22/G23</f>
        <v>5.1216389244558257E-3</v>
      </c>
    </row>
    <row r="23" spans="2:8">
      <c r="B23" s="23" t="s">
        <v>31</v>
      </c>
      <c r="C23" s="24">
        <f>SUM(C6:C22)</f>
        <v>749</v>
      </c>
      <c r="D23" s="50">
        <f>SUM(D6:D22)</f>
        <v>1</v>
      </c>
      <c r="E23" s="13"/>
      <c r="F23" s="23" t="s">
        <v>32</v>
      </c>
      <c r="G23" s="24">
        <f>SUM(G6:G22)</f>
        <v>781</v>
      </c>
      <c r="H23" s="50">
        <f>SUM(H6:H22)</f>
        <v>0.99999999999999978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6</v>
      </c>
      <c r="D26" s="59"/>
      <c r="E26" s="14"/>
      <c r="F26" s="53" t="s">
        <v>35</v>
      </c>
      <c r="G26" s="41">
        <v>6</v>
      </c>
      <c r="H26" s="59"/>
    </row>
    <row r="27" spans="2:8">
      <c r="B27" s="54" t="s">
        <v>36</v>
      </c>
      <c r="C27" s="4">
        <v>37</v>
      </c>
      <c r="D27" s="60"/>
      <c r="E27" s="14"/>
      <c r="F27" s="54" t="s">
        <v>36</v>
      </c>
      <c r="G27" s="4">
        <v>37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43</v>
      </c>
      <c r="D29" s="67"/>
      <c r="E29" s="13"/>
      <c r="F29" s="65" t="s">
        <v>38</v>
      </c>
      <c r="G29" s="66">
        <f>SUM(G26:G28)</f>
        <v>43</v>
      </c>
      <c r="H29" s="67"/>
    </row>
    <row r="30" spans="2:8" ht="15.75" thickBot="1">
      <c r="B30" s="62" t="s">
        <v>39</v>
      </c>
      <c r="C30" s="63">
        <f>C23+C24+C25+C29</f>
        <v>792</v>
      </c>
      <c r="D30" s="64"/>
      <c r="E30" s="13"/>
      <c r="F30" s="62" t="s">
        <v>39</v>
      </c>
      <c r="G30" s="63">
        <f>G23+G29</f>
        <v>824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1"/>
  <sheetViews>
    <sheetView workbookViewId="0">
      <selection activeCell="A32" sqref="A32:XFD54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76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/>
      <c r="D6" s="45" t="e">
        <f>C6/C23</f>
        <v>#DIV/0!</v>
      </c>
      <c r="F6" s="5" t="s">
        <v>4</v>
      </c>
      <c r="G6" s="4"/>
      <c r="H6" s="45" t="e">
        <f>G6/G23</f>
        <v>#DIV/0!</v>
      </c>
    </row>
    <row r="7" spans="2:8">
      <c r="B7" s="3" t="s">
        <v>5</v>
      </c>
      <c r="C7" s="4"/>
      <c r="D7" s="45" t="e">
        <f>C7/C23</f>
        <v>#DIV/0!</v>
      </c>
      <c r="F7" s="5" t="s">
        <v>6</v>
      </c>
      <c r="G7" s="4"/>
      <c r="H7" s="45" t="e">
        <f>G7/G23</f>
        <v>#DIV/0!</v>
      </c>
    </row>
    <row r="8" spans="2:8">
      <c r="B8" s="3" t="s">
        <v>7</v>
      </c>
      <c r="C8" s="4"/>
      <c r="D8" s="45" t="e">
        <f>C8/C23</f>
        <v>#DIV/0!</v>
      </c>
      <c r="F8" s="5" t="s">
        <v>8</v>
      </c>
      <c r="G8" s="4"/>
      <c r="H8" s="45" t="e">
        <f>G8/G23</f>
        <v>#DIV/0!</v>
      </c>
    </row>
    <row r="9" spans="2:8" ht="15.75" thickBot="1">
      <c r="B9" s="26" t="s">
        <v>9</v>
      </c>
      <c r="C9" s="27"/>
      <c r="D9" s="46" t="e">
        <f>C9/C23</f>
        <v>#DIV/0!</v>
      </c>
      <c r="F9" s="29" t="s">
        <v>10</v>
      </c>
      <c r="G9" s="27"/>
      <c r="H9" s="46" t="e">
        <f>G9/G23</f>
        <v>#DIV/0!</v>
      </c>
    </row>
    <row r="10" spans="2:8">
      <c r="B10" s="31" t="s">
        <v>11</v>
      </c>
      <c r="C10" s="32"/>
      <c r="D10" s="48" t="e">
        <f>C10/C23</f>
        <v>#DIV/0!</v>
      </c>
      <c r="E10" s="33"/>
      <c r="F10" s="128" t="s">
        <v>12</v>
      </c>
      <c r="G10" s="131"/>
      <c r="H10" s="121" t="e">
        <f>_GoBack/G23</f>
        <v>#DIV/0!</v>
      </c>
    </row>
    <row r="11" spans="2:8">
      <c r="B11" s="34" t="s">
        <v>13</v>
      </c>
      <c r="C11" s="25"/>
      <c r="D11" s="45" t="e">
        <f>C11/C23</f>
        <v>#DIV/0!</v>
      </c>
      <c r="F11" s="129"/>
      <c r="G11" s="132"/>
      <c r="H11" s="122"/>
    </row>
    <row r="12" spans="2:8">
      <c r="B12" s="34" t="s">
        <v>14</v>
      </c>
      <c r="C12" s="25"/>
      <c r="D12" s="45" t="e">
        <f>C12/C23</f>
        <v>#DIV/0!</v>
      </c>
      <c r="F12" s="129"/>
      <c r="G12" s="132"/>
      <c r="H12" s="122"/>
    </row>
    <row r="13" spans="2:8" ht="15.75" thickBot="1">
      <c r="B13" s="35" t="s">
        <v>15</v>
      </c>
      <c r="C13" s="36"/>
      <c r="D13" s="49" t="e">
        <f>C13/C23</f>
        <v>#DIV/0!</v>
      </c>
      <c r="E13" s="37"/>
      <c r="F13" s="130"/>
      <c r="G13" s="133"/>
      <c r="H13" s="123"/>
    </row>
    <row r="14" spans="2:8">
      <c r="B14" s="40" t="s">
        <v>16</v>
      </c>
      <c r="C14" s="41"/>
      <c r="D14" s="48" t="e">
        <f>C14/C23</f>
        <v>#DIV/0!</v>
      </c>
      <c r="E14" s="33"/>
      <c r="F14" s="115" t="s">
        <v>17</v>
      </c>
      <c r="G14" s="118"/>
      <c r="H14" s="121" t="e">
        <f>G14/G23</f>
        <v>#DIV/0!</v>
      </c>
    </row>
    <row r="15" spans="2:8">
      <c r="B15" s="42" t="s">
        <v>18</v>
      </c>
      <c r="C15" s="4"/>
      <c r="D15" s="45" t="e">
        <f>C15/C23</f>
        <v>#DIV/0!</v>
      </c>
      <c r="F15" s="116"/>
      <c r="G15" s="119"/>
      <c r="H15" s="122"/>
    </row>
    <row r="16" spans="2:8">
      <c r="B16" s="42" t="s">
        <v>19</v>
      </c>
      <c r="C16" s="4"/>
      <c r="D16" s="45" t="e">
        <f>C16/C23</f>
        <v>#DIV/0!</v>
      </c>
      <c r="F16" s="116"/>
      <c r="G16" s="119"/>
      <c r="H16" s="122"/>
    </row>
    <row r="17" spans="2:8" ht="15.75" thickBot="1">
      <c r="B17" s="43" t="s">
        <v>20</v>
      </c>
      <c r="C17" s="44"/>
      <c r="D17" s="49" t="e">
        <f>C17/C23</f>
        <v>#DIV/0!</v>
      </c>
      <c r="E17" s="37"/>
      <c r="F17" s="117"/>
      <c r="G17" s="120"/>
      <c r="H17" s="123"/>
    </row>
    <row r="18" spans="2:8">
      <c r="B18" s="38" t="s">
        <v>21</v>
      </c>
      <c r="C18" s="39"/>
      <c r="D18" s="47" t="e">
        <f>C18/C23</f>
        <v>#DIV/0!</v>
      </c>
      <c r="F18" s="38" t="s">
        <v>22</v>
      </c>
      <c r="G18" s="39"/>
      <c r="H18" s="47" t="e">
        <f>G18/G23</f>
        <v>#DIV/0!</v>
      </c>
    </row>
    <row r="19" spans="2:8">
      <c r="B19" s="3" t="s">
        <v>23</v>
      </c>
      <c r="C19" s="4"/>
      <c r="D19" s="45" t="e">
        <f>C19/C23</f>
        <v>#DIV/0!</v>
      </c>
      <c r="F19" s="5" t="s">
        <v>24</v>
      </c>
      <c r="G19" s="4"/>
      <c r="H19" s="45" t="e">
        <f>G19/G23</f>
        <v>#DIV/0!</v>
      </c>
    </row>
    <row r="20" spans="2:8">
      <c r="B20" s="3" t="s">
        <v>25</v>
      </c>
      <c r="C20" s="4"/>
      <c r="D20" s="45" t="e">
        <f>C20/C23</f>
        <v>#DIV/0!</v>
      </c>
      <c r="F20" s="5" t="s">
        <v>26</v>
      </c>
      <c r="G20" s="4"/>
      <c r="H20" s="45" t="e">
        <f>G20/G23</f>
        <v>#DIV/0!</v>
      </c>
    </row>
    <row r="21" spans="2:8">
      <c r="B21" s="3" t="s">
        <v>27</v>
      </c>
      <c r="C21" s="4"/>
      <c r="D21" s="45" t="e">
        <f>C21/C23</f>
        <v>#DIV/0!</v>
      </c>
      <c r="F21" s="5" t="s">
        <v>28</v>
      </c>
      <c r="G21" s="4"/>
      <c r="H21" s="45" t="e">
        <f>G21/G23</f>
        <v>#DIV/0!</v>
      </c>
    </row>
    <row r="22" spans="2:8">
      <c r="B22" s="3" t="s">
        <v>29</v>
      </c>
      <c r="C22" s="4"/>
      <c r="D22" s="45" t="e">
        <f>C22/C23</f>
        <v>#DIV/0!</v>
      </c>
      <c r="F22" s="5" t="s">
        <v>30</v>
      </c>
      <c r="G22" s="4"/>
      <c r="H22" s="45" t="e">
        <f>G22/G23</f>
        <v>#DIV/0!</v>
      </c>
    </row>
    <row r="23" spans="2:8">
      <c r="B23" s="23" t="s">
        <v>31</v>
      </c>
      <c r="C23" s="24">
        <f>SUM(C6:C22)</f>
        <v>0</v>
      </c>
      <c r="D23" s="50" t="e">
        <f>SUM(D6:D22)</f>
        <v>#DIV/0!</v>
      </c>
      <c r="E23" s="13"/>
      <c r="F23" s="23" t="s">
        <v>32</v>
      </c>
      <c r="G23" s="24">
        <f>SUM(G6:G22)</f>
        <v>0</v>
      </c>
      <c r="H23" s="50" t="e">
        <f>SUM(H6:H22)</f>
        <v>#DIV/0!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/>
      <c r="D26" s="59"/>
      <c r="E26" s="14"/>
      <c r="F26" s="53" t="s">
        <v>35</v>
      </c>
      <c r="G26" s="41"/>
      <c r="H26" s="59"/>
    </row>
    <row r="27" spans="2:8">
      <c r="B27" s="54" t="s">
        <v>36</v>
      </c>
      <c r="C27" s="4"/>
      <c r="D27" s="60"/>
      <c r="E27" s="14"/>
      <c r="F27" s="54" t="s">
        <v>36</v>
      </c>
      <c r="G27" s="4"/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0</v>
      </c>
      <c r="D29" s="67"/>
      <c r="E29" s="13"/>
      <c r="F29" s="65" t="s">
        <v>38</v>
      </c>
      <c r="G29" s="66">
        <f>SUM(G26:G28)</f>
        <v>0</v>
      </c>
      <c r="H29" s="67"/>
    </row>
    <row r="30" spans="2:8" ht="15.75" thickBot="1">
      <c r="B30" s="62" t="s">
        <v>39</v>
      </c>
      <c r="C30" s="63">
        <f>C23+C24+C25+C29</f>
        <v>0</v>
      </c>
      <c r="D30" s="64"/>
      <c r="E30" s="13"/>
      <c r="F30" s="62" t="s">
        <v>39</v>
      </c>
      <c r="G30" s="63">
        <f>G23+G29</f>
        <v>0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1"/>
  <sheetViews>
    <sheetView topLeftCell="A13" workbookViewId="0">
      <selection activeCell="G22" sqref="G22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91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198</v>
      </c>
      <c r="D6" s="45">
        <f>C6/C23</f>
        <v>0.27615062761506276</v>
      </c>
      <c r="F6" s="5" t="s">
        <v>4</v>
      </c>
      <c r="G6" s="4">
        <v>210</v>
      </c>
      <c r="H6" s="45">
        <f>G6/G23</f>
        <v>0.27486910994764396</v>
      </c>
    </row>
    <row r="7" spans="2:8">
      <c r="B7" s="3" t="s">
        <v>5</v>
      </c>
      <c r="C7" s="4">
        <v>7</v>
      </c>
      <c r="D7" s="45">
        <f>C7/C23</f>
        <v>9.7629009762900971E-3</v>
      </c>
      <c r="F7" s="5" t="s">
        <v>6</v>
      </c>
      <c r="G7" s="4">
        <v>7</v>
      </c>
      <c r="H7" s="45">
        <f>G7/G23</f>
        <v>9.1623036649214652E-3</v>
      </c>
    </row>
    <row r="8" spans="2:8">
      <c r="B8" s="3" t="s">
        <v>7</v>
      </c>
      <c r="C8" s="4">
        <v>2</v>
      </c>
      <c r="D8" s="45">
        <f>C8/C23</f>
        <v>2.7894002789400278E-3</v>
      </c>
      <c r="F8" s="5" t="s">
        <v>8</v>
      </c>
      <c r="G8" s="4">
        <v>2</v>
      </c>
      <c r="H8" s="45">
        <f>G8/G23</f>
        <v>2.617801047120419E-3</v>
      </c>
    </row>
    <row r="9" spans="2:8" ht="15.75" thickBot="1">
      <c r="B9" s="26" t="s">
        <v>9</v>
      </c>
      <c r="C9" s="27">
        <v>4</v>
      </c>
      <c r="D9" s="46">
        <f>C9/C23</f>
        <v>5.5788005578800556E-3</v>
      </c>
      <c r="F9" s="29" t="s">
        <v>10</v>
      </c>
      <c r="G9" s="27">
        <v>4</v>
      </c>
      <c r="H9" s="46">
        <f>G9/G23</f>
        <v>5.235602094240838E-3</v>
      </c>
    </row>
    <row r="10" spans="2:8">
      <c r="B10" s="31" t="s">
        <v>11</v>
      </c>
      <c r="C10" s="32">
        <v>2</v>
      </c>
      <c r="D10" s="48">
        <f>C10/C23</f>
        <v>2.7894002789400278E-3</v>
      </c>
      <c r="E10" s="33"/>
      <c r="F10" s="128" t="s">
        <v>12</v>
      </c>
      <c r="G10" s="131">
        <v>298</v>
      </c>
      <c r="H10" s="121">
        <f>_GoBack/G23</f>
        <v>0.3900523560209424</v>
      </c>
    </row>
    <row r="11" spans="2:8">
      <c r="B11" s="34" t="s">
        <v>13</v>
      </c>
      <c r="C11" s="25">
        <v>240</v>
      </c>
      <c r="D11" s="45">
        <f>C11/C23</f>
        <v>0.33472803347280333</v>
      </c>
      <c r="F11" s="129"/>
      <c r="G11" s="132"/>
      <c r="H11" s="122"/>
    </row>
    <row r="12" spans="2:8">
      <c r="B12" s="34" t="s">
        <v>14</v>
      </c>
      <c r="C12" s="25">
        <v>5</v>
      </c>
      <c r="D12" s="45">
        <f>C12/C23</f>
        <v>6.9735006973500697E-3</v>
      </c>
      <c r="F12" s="129"/>
      <c r="G12" s="132"/>
      <c r="H12" s="122"/>
    </row>
    <row r="13" spans="2:8" ht="15.75" thickBot="1">
      <c r="B13" s="35" t="s">
        <v>15</v>
      </c>
      <c r="C13" s="36">
        <v>24</v>
      </c>
      <c r="D13" s="49">
        <f>C13/C23</f>
        <v>3.3472803347280332E-2</v>
      </c>
      <c r="E13" s="37"/>
      <c r="F13" s="130"/>
      <c r="G13" s="133"/>
      <c r="H13" s="123"/>
    </row>
    <row r="14" spans="2:8">
      <c r="B14" s="40" t="s">
        <v>16</v>
      </c>
      <c r="C14" s="41">
        <v>4</v>
      </c>
      <c r="D14" s="48">
        <f>C14/C23</f>
        <v>5.5788005578800556E-3</v>
      </c>
      <c r="E14" s="33"/>
      <c r="F14" s="115" t="s">
        <v>17</v>
      </c>
      <c r="G14" s="118">
        <v>194</v>
      </c>
      <c r="H14" s="121">
        <f>G14/G23</f>
        <v>0.25392670157068065</v>
      </c>
    </row>
    <row r="15" spans="2:8">
      <c r="B15" s="42" t="s">
        <v>18</v>
      </c>
      <c r="C15" s="4">
        <v>62</v>
      </c>
      <c r="D15" s="45">
        <f>C15/C23</f>
        <v>8.6471408647140868E-2</v>
      </c>
      <c r="F15" s="116"/>
      <c r="G15" s="119"/>
      <c r="H15" s="122"/>
    </row>
    <row r="16" spans="2:8">
      <c r="B16" s="42" t="s">
        <v>19</v>
      </c>
      <c r="C16" s="4">
        <v>100</v>
      </c>
      <c r="D16" s="45">
        <f>C16/C23</f>
        <v>0.1394700139470014</v>
      </c>
      <c r="F16" s="116"/>
      <c r="G16" s="119"/>
      <c r="H16" s="122"/>
    </row>
    <row r="17" spans="2:8" ht="15.75" thickBot="1">
      <c r="B17" s="43" t="s">
        <v>20</v>
      </c>
      <c r="C17" s="44">
        <v>26</v>
      </c>
      <c r="D17" s="49">
        <f>C17/C23</f>
        <v>3.626220362622036E-2</v>
      </c>
      <c r="E17" s="37"/>
      <c r="F17" s="117"/>
      <c r="G17" s="120"/>
      <c r="H17" s="123"/>
    </row>
    <row r="18" spans="2:8">
      <c r="B18" s="38" t="s">
        <v>21</v>
      </c>
      <c r="C18" s="39">
        <v>4</v>
      </c>
      <c r="D18" s="47">
        <f>C18/C23</f>
        <v>5.5788005578800556E-3</v>
      </c>
      <c r="F18" s="38" t="s">
        <v>22</v>
      </c>
      <c r="G18" s="39">
        <v>4</v>
      </c>
      <c r="H18" s="47">
        <f>G18/G23</f>
        <v>5.235602094240838E-3</v>
      </c>
    </row>
    <row r="19" spans="2:8">
      <c r="B19" s="3" t="s">
        <v>23</v>
      </c>
      <c r="C19" s="4">
        <v>2</v>
      </c>
      <c r="D19" s="45">
        <f>C19/C23</f>
        <v>2.7894002789400278E-3</v>
      </c>
      <c r="F19" s="5" t="s">
        <v>24</v>
      </c>
      <c r="G19" s="4">
        <v>2</v>
      </c>
      <c r="H19" s="45">
        <f>G19/G23</f>
        <v>2.617801047120419E-3</v>
      </c>
    </row>
    <row r="20" spans="2:8">
      <c r="B20" s="3" t="s">
        <v>25</v>
      </c>
      <c r="C20" s="4">
        <v>9</v>
      </c>
      <c r="D20" s="45">
        <f>C20/C23</f>
        <v>1.2552301255230125E-2</v>
      </c>
      <c r="F20" s="5" t="s">
        <v>26</v>
      </c>
      <c r="G20" s="4">
        <v>11</v>
      </c>
      <c r="H20" s="45">
        <f>G20/G23</f>
        <v>1.4397905759162303E-2</v>
      </c>
    </row>
    <row r="21" spans="2:8">
      <c r="B21" s="3" t="s">
        <v>27</v>
      </c>
      <c r="C21" s="4">
        <v>25</v>
      </c>
      <c r="D21" s="45">
        <f>C21/C23</f>
        <v>3.4867503486750349E-2</v>
      </c>
      <c r="F21" s="5" t="s">
        <v>28</v>
      </c>
      <c r="G21" s="4">
        <v>29</v>
      </c>
      <c r="H21" s="45">
        <f>G21/G23</f>
        <v>3.7958115183246072E-2</v>
      </c>
    </row>
    <row r="22" spans="2:8">
      <c r="B22" s="3" t="s">
        <v>29</v>
      </c>
      <c r="C22" s="4">
        <v>3</v>
      </c>
      <c r="D22" s="45">
        <f>C22/C23</f>
        <v>4.1841004184100415E-3</v>
      </c>
      <c r="F22" s="5" t="s">
        <v>30</v>
      </c>
      <c r="G22" s="4">
        <v>3</v>
      </c>
      <c r="H22" s="45">
        <f>G22/G23</f>
        <v>3.9267015706806281E-3</v>
      </c>
    </row>
    <row r="23" spans="2:8">
      <c r="B23" s="23" t="s">
        <v>31</v>
      </c>
      <c r="C23" s="24">
        <f>SUM(C6:C22)</f>
        <v>717</v>
      </c>
      <c r="D23" s="50">
        <f>SUM(D6:D22)</f>
        <v>1</v>
      </c>
      <c r="E23" s="13"/>
      <c r="F23" s="23" t="s">
        <v>32</v>
      </c>
      <c r="G23" s="24">
        <f>SUM(G6:G22)</f>
        <v>764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5</v>
      </c>
      <c r="D26" s="59"/>
      <c r="E26" s="14"/>
      <c r="F26" s="53" t="s">
        <v>35</v>
      </c>
      <c r="G26" s="41">
        <v>5</v>
      </c>
      <c r="H26" s="59"/>
    </row>
    <row r="27" spans="2:8">
      <c r="B27" s="54" t="s">
        <v>36</v>
      </c>
      <c r="C27" s="4">
        <v>23</v>
      </c>
      <c r="D27" s="60"/>
      <c r="E27" s="14"/>
      <c r="F27" s="54" t="s">
        <v>36</v>
      </c>
      <c r="G27" s="4">
        <v>23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>
        <v>3</v>
      </c>
      <c r="H28" s="60"/>
    </row>
    <row r="29" spans="2:8" ht="15.75" thickBot="1">
      <c r="B29" s="65" t="s">
        <v>38</v>
      </c>
      <c r="C29" s="66">
        <f>SUM(C26:C28)</f>
        <v>28</v>
      </c>
      <c r="D29" s="67"/>
      <c r="E29" s="13"/>
      <c r="F29" s="65" t="s">
        <v>38</v>
      </c>
      <c r="G29" s="66">
        <f>SUM(G26:G28)</f>
        <v>31</v>
      </c>
      <c r="H29" s="67"/>
    </row>
    <row r="30" spans="2:8" ht="15.75" thickBot="1">
      <c r="B30" s="62" t="s">
        <v>39</v>
      </c>
      <c r="C30" s="63">
        <f>C23+C24+C25+C29</f>
        <v>745</v>
      </c>
      <c r="D30" s="64"/>
      <c r="E30" s="13"/>
      <c r="F30" s="62" t="s">
        <v>39</v>
      </c>
      <c r="G30" s="63">
        <f>G23+G29</f>
        <v>795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1"/>
  <sheetViews>
    <sheetView topLeftCell="A13" workbookViewId="0">
      <selection activeCell="G26" sqref="G26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90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178</v>
      </c>
      <c r="D6" s="45">
        <f>C6/C23</f>
        <v>0.27258805513016843</v>
      </c>
      <c r="F6" s="5" t="s">
        <v>4</v>
      </c>
      <c r="G6" s="4">
        <v>189</v>
      </c>
      <c r="H6" s="45">
        <f>G6/G23</f>
        <v>0.27631578947368424</v>
      </c>
    </row>
    <row r="7" spans="2:8">
      <c r="B7" s="3" t="s">
        <v>5</v>
      </c>
      <c r="C7" s="4">
        <v>7</v>
      </c>
      <c r="D7" s="45">
        <f>C7/C23</f>
        <v>1.0719754977029096E-2</v>
      </c>
      <c r="F7" s="5" t="s">
        <v>6</v>
      </c>
      <c r="G7" s="4">
        <v>7</v>
      </c>
      <c r="H7" s="45">
        <f>G7/G23</f>
        <v>1.023391812865497E-2</v>
      </c>
    </row>
    <row r="8" spans="2:8">
      <c r="B8" s="3" t="s">
        <v>7</v>
      </c>
      <c r="C8" s="4">
        <v>1</v>
      </c>
      <c r="D8" s="45">
        <f>C8/C23</f>
        <v>1.5313935681470138E-3</v>
      </c>
      <c r="F8" s="5" t="s">
        <v>8</v>
      </c>
      <c r="G8" s="4">
        <v>1</v>
      </c>
      <c r="H8" s="45">
        <f>G8/G23</f>
        <v>1.4619883040935672E-3</v>
      </c>
    </row>
    <row r="9" spans="2:8" ht="15.75" thickBot="1">
      <c r="B9" s="26" t="s">
        <v>9</v>
      </c>
      <c r="C9" s="27">
        <v>11</v>
      </c>
      <c r="D9" s="46">
        <f>C9/C23</f>
        <v>1.6845329249617153E-2</v>
      </c>
      <c r="F9" s="29" t="s">
        <v>10</v>
      </c>
      <c r="G9" s="27">
        <v>13</v>
      </c>
      <c r="H9" s="46">
        <f>G9/G23</f>
        <v>1.9005847953216373E-2</v>
      </c>
    </row>
    <row r="10" spans="2:8">
      <c r="B10" s="31" t="s">
        <v>11</v>
      </c>
      <c r="C10" s="32">
        <v>5</v>
      </c>
      <c r="D10" s="48">
        <f>C10/C23</f>
        <v>7.656967840735069E-3</v>
      </c>
      <c r="E10" s="33"/>
      <c r="F10" s="128" t="s">
        <v>12</v>
      </c>
      <c r="G10" s="131">
        <v>286</v>
      </c>
      <c r="H10" s="121">
        <f>_GoBack/G23</f>
        <v>0.41812865497076024</v>
      </c>
    </row>
    <row r="11" spans="2:8">
      <c r="B11" s="34" t="s">
        <v>13</v>
      </c>
      <c r="C11" s="25">
        <v>256</v>
      </c>
      <c r="D11" s="45">
        <f>C11/C23</f>
        <v>0.39203675344563554</v>
      </c>
      <c r="F11" s="129"/>
      <c r="G11" s="132"/>
      <c r="H11" s="122"/>
    </row>
    <row r="12" spans="2:8">
      <c r="B12" s="34" t="s">
        <v>14</v>
      </c>
      <c r="C12" s="25">
        <v>3</v>
      </c>
      <c r="D12" s="45">
        <f>C12/C23</f>
        <v>4.5941807044410417E-3</v>
      </c>
      <c r="F12" s="129"/>
      <c r="G12" s="132"/>
      <c r="H12" s="122"/>
    </row>
    <row r="13" spans="2:8" ht="15.75" thickBot="1">
      <c r="B13" s="35" t="s">
        <v>15</v>
      </c>
      <c r="C13" s="36">
        <v>11</v>
      </c>
      <c r="D13" s="49">
        <f>C13/C23</f>
        <v>1.6845329249617153E-2</v>
      </c>
      <c r="E13" s="37"/>
      <c r="F13" s="130"/>
      <c r="G13" s="133"/>
      <c r="H13" s="123"/>
    </row>
    <row r="14" spans="2:8">
      <c r="B14" s="40" t="s">
        <v>16</v>
      </c>
      <c r="C14" s="41">
        <v>2</v>
      </c>
      <c r="D14" s="48">
        <f>C14/C23</f>
        <v>3.0627871362940277E-3</v>
      </c>
      <c r="E14" s="33"/>
      <c r="F14" s="115" t="s">
        <v>17</v>
      </c>
      <c r="G14" s="118">
        <v>135</v>
      </c>
      <c r="H14" s="121">
        <f>G14/G23</f>
        <v>0.19736842105263158</v>
      </c>
    </row>
    <row r="15" spans="2:8">
      <c r="B15" s="42" t="s">
        <v>18</v>
      </c>
      <c r="C15" s="4">
        <v>38</v>
      </c>
      <c r="D15" s="45">
        <f>C15/C23</f>
        <v>5.8192955589586523E-2</v>
      </c>
      <c r="F15" s="116"/>
      <c r="G15" s="119"/>
      <c r="H15" s="122"/>
    </row>
    <row r="16" spans="2:8">
      <c r="B16" s="42" t="s">
        <v>19</v>
      </c>
      <c r="C16" s="4">
        <v>70</v>
      </c>
      <c r="D16" s="45">
        <f>C16/C23</f>
        <v>0.10719754977029096</v>
      </c>
      <c r="F16" s="116"/>
      <c r="G16" s="119"/>
      <c r="H16" s="122"/>
    </row>
    <row r="17" spans="2:8" ht="15.75" thickBot="1">
      <c r="B17" s="43" t="s">
        <v>20</v>
      </c>
      <c r="C17" s="44">
        <v>22</v>
      </c>
      <c r="D17" s="49">
        <f>C17/C23</f>
        <v>3.3690658499234305E-2</v>
      </c>
      <c r="E17" s="37"/>
      <c r="F17" s="117"/>
      <c r="G17" s="120"/>
      <c r="H17" s="123"/>
    </row>
    <row r="18" spans="2:8">
      <c r="B18" s="38" t="s">
        <v>21</v>
      </c>
      <c r="C18" s="39">
        <v>0</v>
      </c>
      <c r="D18" s="47">
        <f>C18/C23</f>
        <v>0</v>
      </c>
      <c r="F18" s="38" t="s">
        <v>22</v>
      </c>
      <c r="G18" s="39">
        <v>0</v>
      </c>
      <c r="H18" s="47">
        <f>G18/G23</f>
        <v>0</v>
      </c>
    </row>
    <row r="19" spans="2:8">
      <c r="B19" s="3" t="s">
        <v>23</v>
      </c>
      <c r="C19" s="4">
        <v>2</v>
      </c>
      <c r="D19" s="45">
        <f>C19/C23</f>
        <v>3.0627871362940277E-3</v>
      </c>
      <c r="F19" s="5" t="s">
        <v>24</v>
      </c>
      <c r="G19" s="4">
        <v>2</v>
      </c>
      <c r="H19" s="45">
        <f>G19/G23</f>
        <v>2.9239766081871343E-3</v>
      </c>
    </row>
    <row r="20" spans="2:8">
      <c r="B20" s="3" t="s">
        <v>25</v>
      </c>
      <c r="C20" s="4">
        <v>6</v>
      </c>
      <c r="D20" s="45">
        <f>C20/C23</f>
        <v>9.1883614088820835E-3</v>
      </c>
      <c r="F20" s="5" t="s">
        <v>26</v>
      </c>
      <c r="G20" s="4">
        <v>7</v>
      </c>
      <c r="H20" s="45">
        <f>G20/G23</f>
        <v>1.023391812865497E-2</v>
      </c>
    </row>
    <row r="21" spans="2:8">
      <c r="B21" s="3" t="s">
        <v>27</v>
      </c>
      <c r="C21" s="4">
        <v>40</v>
      </c>
      <c r="D21" s="45">
        <f>C21/C23</f>
        <v>6.1255742725880552E-2</v>
      </c>
      <c r="F21" s="5" t="s">
        <v>28</v>
      </c>
      <c r="G21" s="4">
        <v>43</v>
      </c>
      <c r="H21" s="45">
        <f>G21/G23</f>
        <v>6.2865497076023388E-2</v>
      </c>
    </row>
    <row r="22" spans="2:8">
      <c r="B22" s="3" t="s">
        <v>29</v>
      </c>
      <c r="C22" s="4">
        <v>1</v>
      </c>
      <c r="D22" s="45">
        <f>C22/C23</f>
        <v>1.5313935681470138E-3</v>
      </c>
      <c r="F22" s="5" t="s">
        <v>30</v>
      </c>
      <c r="G22" s="4">
        <v>1</v>
      </c>
      <c r="H22" s="45">
        <f>G22/G23</f>
        <v>1.4619883040935672E-3</v>
      </c>
    </row>
    <row r="23" spans="2:8">
      <c r="B23" s="23" t="s">
        <v>31</v>
      </c>
      <c r="C23" s="24">
        <f>SUM(C6:C22)</f>
        <v>653</v>
      </c>
      <c r="D23" s="50">
        <f>SUM(D6:D22)</f>
        <v>1</v>
      </c>
      <c r="E23" s="13"/>
      <c r="F23" s="23" t="s">
        <v>32</v>
      </c>
      <c r="G23" s="24">
        <f>SUM(G6:G22)</f>
        <v>684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7</v>
      </c>
      <c r="D26" s="59"/>
      <c r="E26" s="14"/>
      <c r="F26" s="53" t="s">
        <v>35</v>
      </c>
      <c r="G26" s="41">
        <v>7</v>
      </c>
      <c r="H26" s="59"/>
    </row>
    <row r="27" spans="2:8">
      <c r="B27" s="54" t="s">
        <v>36</v>
      </c>
      <c r="C27" s="4">
        <v>7</v>
      </c>
      <c r="D27" s="60"/>
      <c r="E27" s="14"/>
      <c r="F27" s="54" t="s">
        <v>36</v>
      </c>
      <c r="G27" s="4">
        <v>7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14</v>
      </c>
      <c r="D29" s="67"/>
      <c r="E29" s="13"/>
      <c r="F29" s="65" t="s">
        <v>38</v>
      </c>
      <c r="G29" s="66">
        <f>SUM(G26:G28)</f>
        <v>14</v>
      </c>
      <c r="H29" s="67"/>
    </row>
    <row r="30" spans="2:8" ht="15.75" thickBot="1">
      <c r="B30" s="62" t="s">
        <v>39</v>
      </c>
      <c r="C30" s="63">
        <f>C23+C24+C25+C29</f>
        <v>667</v>
      </c>
      <c r="D30" s="64"/>
      <c r="E30" s="13"/>
      <c r="F30" s="62" t="s">
        <v>39</v>
      </c>
      <c r="G30" s="63">
        <f>G23+G29</f>
        <v>698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1"/>
  <sheetViews>
    <sheetView topLeftCell="A13" workbookViewId="0">
      <selection activeCell="G23" sqref="G23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89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136</v>
      </c>
      <c r="D6" s="45">
        <f>C6/C23</f>
        <v>0.22666666666666666</v>
      </c>
      <c r="F6" s="5" t="s">
        <v>4</v>
      </c>
      <c r="G6" s="4">
        <v>144</v>
      </c>
      <c r="H6" s="45">
        <f>G6/G23</f>
        <v>0.22820919175911253</v>
      </c>
    </row>
    <row r="7" spans="2:8">
      <c r="B7" s="3" t="s">
        <v>5</v>
      </c>
      <c r="C7" s="4">
        <v>6</v>
      </c>
      <c r="D7" s="45">
        <f>C7/C23</f>
        <v>0.01</v>
      </c>
      <c r="F7" s="5" t="s">
        <v>6</v>
      </c>
      <c r="G7" s="4">
        <v>6</v>
      </c>
      <c r="H7" s="45">
        <f>G7/G23</f>
        <v>9.5087163232963554E-3</v>
      </c>
    </row>
    <row r="8" spans="2:8">
      <c r="B8" s="3" t="s">
        <v>7</v>
      </c>
      <c r="C8" s="4">
        <v>0</v>
      </c>
      <c r="D8" s="45">
        <f>C8/C23</f>
        <v>0</v>
      </c>
      <c r="F8" s="5" t="s">
        <v>8</v>
      </c>
      <c r="G8" s="4">
        <v>0</v>
      </c>
      <c r="H8" s="45">
        <f>G8/G23</f>
        <v>0</v>
      </c>
    </row>
    <row r="9" spans="2:8" ht="15.75" thickBot="1">
      <c r="B9" s="26" t="s">
        <v>9</v>
      </c>
      <c r="C9" s="27">
        <v>8</v>
      </c>
      <c r="D9" s="46">
        <f>C9/C23</f>
        <v>1.3333333333333334E-2</v>
      </c>
      <c r="F9" s="29" t="s">
        <v>10</v>
      </c>
      <c r="G9" s="27">
        <v>8</v>
      </c>
      <c r="H9" s="46">
        <f>G9/G23</f>
        <v>1.2678288431061807E-2</v>
      </c>
    </row>
    <row r="10" spans="2:8">
      <c r="B10" s="31" t="s">
        <v>11</v>
      </c>
      <c r="C10" s="32">
        <v>8</v>
      </c>
      <c r="D10" s="48">
        <f>C10/C23</f>
        <v>1.3333333333333334E-2</v>
      </c>
      <c r="E10" s="33"/>
      <c r="F10" s="128" t="s">
        <v>12</v>
      </c>
      <c r="G10" s="131">
        <v>229</v>
      </c>
      <c r="H10" s="121">
        <f>_GoBack/G23</f>
        <v>0.36291600633914423</v>
      </c>
    </row>
    <row r="11" spans="2:8">
      <c r="B11" s="34" t="s">
        <v>13</v>
      </c>
      <c r="C11" s="25">
        <v>172</v>
      </c>
      <c r="D11" s="45">
        <f>C11/C23</f>
        <v>0.28666666666666668</v>
      </c>
      <c r="F11" s="129"/>
      <c r="G11" s="132"/>
      <c r="H11" s="122"/>
    </row>
    <row r="12" spans="2:8">
      <c r="B12" s="34" t="s">
        <v>14</v>
      </c>
      <c r="C12" s="25">
        <v>5</v>
      </c>
      <c r="D12" s="45">
        <f>C12/C23</f>
        <v>8.3333333333333332E-3</v>
      </c>
      <c r="F12" s="129"/>
      <c r="G12" s="132"/>
      <c r="H12" s="122"/>
    </row>
    <row r="13" spans="2:8" ht="15.75" thickBot="1">
      <c r="B13" s="35" t="s">
        <v>15</v>
      </c>
      <c r="C13" s="36">
        <v>31</v>
      </c>
      <c r="D13" s="49">
        <f>C13/C23</f>
        <v>5.1666666666666666E-2</v>
      </c>
      <c r="E13" s="37"/>
      <c r="F13" s="130"/>
      <c r="G13" s="133"/>
      <c r="H13" s="123"/>
    </row>
    <row r="14" spans="2:8">
      <c r="B14" s="40" t="s">
        <v>16</v>
      </c>
      <c r="C14" s="41">
        <v>7</v>
      </c>
      <c r="D14" s="48">
        <f>C14/C23</f>
        <v>1.1666666666666667E-2</v>
      </c>
      <c r="E14" s="33"/>
      <c r="F14" s="115" t="s">
        <v>17</v>
      </c>
      <c r="G14" s="118">
        <v>191</v>
      </c>
      <c r="H14" s="121">
        <f>G14/G23</f>
        <v>0.30269413629160064</v>
      </c>
    </row>
    <row r="15" spans="2:8">
      <c r="B15" s="42" t="s">
        <v>18</v>
      </c>
      <c r="C15" s="4">
        <v>60</v>
      </c>
      <c r="D15" s="45">
        <f>C15/C23</f>
        <v>0.1</v>
      </c>
      <c r="F15" s="116"/>
      <c r="G15" s="119"/>
      <c r="H15" s="122"/>
    </row>
    <row r="16" spans="2:8">
      <c r="B16" s="42" t="s">
        <v>19</v>
      </c>
      <c r="C16" s="4">
        <v>95</v>
      </c>
      <c r="D16" s="45">
        <f>C16/C23</f>
        <v>0.15833333333333333</v>
      </c>
      <c r="F16" s="116"/>
      <c r="G16" s="119"/>
      <c r="H16" s="122"/>
    </row>
    <row r="17" spans="2:8" ht="15.75" thickBot="1">
      <c r="B17" s="43" t="s">
        <v>20</v>
      </c>
      <c r="C17" s="44">
        <v>26</v>
      </c>
      <c r="D17" s="49">
        <f>C17/C23</f>
        <v>4.3333333333333335E-2</v>
      </c>
      <c r="E17" s="37"/>
      <c r="F17" s="117"/>
      <c r="G17" s="120"/>
      <c r="H17" s="123"/>
    </row>
    <row r="18" spans="2:8">
      <c r="B18" s="38" t="s">
        <v>21</v>
      </c>
      <c r="C18" s="39">
        <v>2</v>
      </c>
      <c r="D18" s="47">
        <f>C18/C23</f>
        <v>3.3333333333333335E-3</v>
      </c>
      <c r="F18" s="38" t="s">
        <v>22</v>
      </c>
      <c r="G18" s="39">
        <v>2</v>
      </c>
      <c r="H18" s="47">
        <f>G18/G23</f>
        <v>3.1695721077654518E-3</v>
      </c>
    </row>
    <row r="19" spans="2:8">
      <c r="B19" s="3" t="s">
        <v>23</v>
      </c>
      <c r="C19" s="4">
        <v>0</v>
      </c>
      <c r="D19" s="45">
        <f>C19/C23</f>
        <v>0</v>
      </c>
      <c r="F19" s="5" t="s">
        <v>24</v>
      </c>
      <c r="G19" s="4">
        <v>0</v>
      </c>
      <c r="H19" s="45">
        <f>G19/G23</f>
        <v>0</v>
      </c>
    </row>
    <row r="20" spans="2:8">
      <c r="B20" s="3" t="s">
        <v>25</v>
      </c>
      <c r="C20" s="4">
        <v>15</v>
      </c>
      <c r="D20" s="45">
        <f>C20/C23</f>
        <v>2.5000000000000001E-2</v>
      </c>
      <c r="F20" s="5" t="s">
        <v>26</v>
      </c>
      <c r="G20" s="4">
        <v>19</v>
      </c>
      <c r="H20" s="45">
        <f>G20/G23</f>
        <v>3.0110935023771792E-2</v>
      </c>
    </row>
    <row r="21" spans="2:8">
      <c r="B21" s="3" t="s">
        <v>27</v>
      </c>
      <c r="C21" s="4">
        <v>23</v>
      </c>
      <c r="D21" s="45">
        <f>C21/C23</f>
        <v>3.833333333333333E-2</v>
      </c>
      <c r="F21" s="5" t="s">
        <v>28</v>
      </c>
      <c r="G21" s="4">
        <v>25</v>
      </c>
      <c r="H21" s="45">
        <f>G21/G23</f>
        <v>3.9619651347068144E-2</v>
      </c>
    </row>
    <row r="22" spans="2:8">
      <c r="B22" s="3" t="s">
        <v>29</v>
      </c>
      <c r="C22" s="4">
        <v>6</v>
      </c>
      <c r="D22" s="45">
        <f>C22/C23</f>
        <v>0.01</v>
      </c>
      <c r="F22" s="5" t="s">
        <v>30</v>
      </c>
      <c r="G22" s="4">
        <v>7</v>
      </c>
      <c r="H22" s="45">
        <f>G22/G23</f>
        <v>1.1093502377179081E-2</v>
      </c>
    </row>
    <row r="23" spans="2:8">
      <c r="B23" s="23" t="s">
        <v>31</v>
      </c>
      <c r="C23" s="24">
        <f>SUM(C6:C22)</f>
        <v>600</v>
      </c>
      <c r="D23" s="50">
        <f>SUM(D6:D22)</f>
        <v>1</v>
      </c>
      <c r="E23" s="13"/>
      <c r="F23" s="23" t="s">
        <v>32</v>
      </c>
      <c r="G23" s="24">
        <f>SUM(G6:G22)</f>
        <v>631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6</v>
      </c>
      <c r="D26" s="59"/>
      <c r="E26" s="14"/>
      <c r="F26" s="53" t="s">
        <v>35</v>
      </c>
      <c r="G26" s="41">
        <v>6</v>
      </c>
      <c r="H26" s="59"/>
    </row>
    <row r="27" spans="2:8">
      <c r="B27" s="54" t="s">
        <v>36</v>
      </c>
      <c r="C27" s="4">
        <v>23</v>
      </c>
      <c r="D27" s="60"/>
      <c r="E27" s="14"/>
      <c r="F27" s="54" t="s">
        <v>36</v>
      </c>
      <c r="G27" s="4">
        <v>23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29</v>
      </c>
      <c r="D29" s="67"/>
      <c r="E29" s="13"/>
      <c r="F29" s="65" t="s">
        <v>38</v>
      </c>
      <c r="G29" s="66">
        <f>SUM(G26:G28)</f>
        <v>29</v>
      </c>
      <c r="H29" s="67"/>
    </row>
    <row r="30" spans="2:8" ht="15.75" thickBot="1">
      <c r="B30" s="62" t="s">
        <v>39</v>
      </c>
      <c r="C30" s="63">
        <f>C23+C24+C25+C29</f>
        <v>629</v>
      </c>
      <c r="D30" s="64"/>
      <c r="E30" s="13"/>
      <c r="F30" s="62" t="s">
        <v>39</v>
      </c>
      <c r="G30" s="63">
        <f>G23+G29</f>
        <v>660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H31"/>
  <sheetViews>
    <sheetView topLeftCell="A13" workbookViewId="0">
      <selection activeCell="G23" sqref="G23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88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154</v>
      </c>
      <c r="D6" s="45">
        <f>C6/C23</f>
        <v>0.27112676056338031</v>
      </c>
      <c r="F6" s="5" t="s">
        <v>4</v>
      </c>
      <c r="G6" s="4">
        <v>163</v>
      </c>
      <c r="H6" s="45">
        <f>G6/G23</f>
        <v>0.27257525083612039</v>
      </c>
    </row>
    <row r="7" spans="2:8">
      <c r="B7" s="3" t="s">
        <v>5</v>
      </c>
      <c r="C7" s="4">
        <v>8</v>
      </c>
      <c r="D7" s="45">
        <f>C7/C23</f>
        <v>1.4084507042253521E-2</v>
      </c>
      <c r="F7" s="5" t="s">
        <v>6</v>
      </c>
      <c r="G7" s="4">
        <v>8</v>
      </c>
      <c r="H7" s="45">
        <f>G7/G23</f>
        <v>1.3377926421404682E-2</v>
      </c>
    </row>
    <row r="8" spans="2:8">
      <c r="B8" s="3" t="s">
        <v>7</v>
      </c>
      <c r="C8" s="4">
        <v>1</v>
      </c>
      <c r="D8" s="45">
        <f>C8/C23</f>
        <v>1.7605633802816902E-3</v>
      </c>
      <c r="F8" s="5" t="s">
        <v>8</v>
      </c>
      <c r="G8" s="4">
        <v>1</v>
      </c>
      <c r="H8" s="45">
        <f>G8/G23</f>
        <v>1.6722408026755853E-3</v>
      </c>
    </row>
    <row r="9" spans="2:8" ht="15.75" thickBot="1">
      <c r="B9" s="26" t="s">
        <v>9</v>
      </c>
      <c r="C9" s="27">
        <v>2</v>
      </c>
      <c r="D9" s="46">
        <f>C9/C23</f>
        <v>3.5211267605633804E-3</v>
      </c>
      <c r="F9" s="29" t="s">
        <v>10</v>
      </c>
      <c r="G9" s="27">
        <v>2</v>
      </c>
      <c r="H9" s="46">
        <f>G9/G23</f>
        <v>3.3444816053511705E-3</v>
      </c>
    </row>
    <row r="10" spans="2:8">
      <c r="B10" s="31" t="s">
        <v>11</v>
      </c>
      <c r="C10" s="32">
        <v>4</v>
      </c>
      <c r="D10" s="48">
        <f>C10/C23</f>
        <v>7.0422535211267607E-3</v>
      </c>
      <c r="E10" s="33"/>
      <c r="F10" s="128" t="s">
        <v>12</v>
      </c>
      <c r="G10" s="131">
        <v>236</v>
      </c>
      <c r="H10" s="121">
        <f>_GoBack/G23</f>
        <v>0.39464882943143814</v>
      </c>
    </row>
    <row r="11" spans="2:8">
      <c r="B11" s="34" t="s">
        <v>13</v>
      </c>
      <c r="C11" s="25">
        <v>198</v>
      </c>
      <c r="D11" s="45">
        <f>C11/C23</f>
        <v>0.34859154929577463</v>
      </c>
      <c r="F11" s="129"/>
      <c r="G11" s="132"/>
      <c r="H11" s="122"/>
    </row>
    <row r="12" spans="2:8">
      <c r="B12" s="34" t="s">
        <v>14</v>
      </c>
      <c r="C12" s="25">
        <v>4</v>
      </c>
      <c r="D12" s="45">
        <f>C12/C23</f>
        <v>7.0422535211267607E-3</v>
      </c>
      <c r="F12" s="129"/>
      <c r="G12" s="132"/>
      <c r="H12" s="122"/>
    </row>
    <row r="13" spans="2:8" ht="15.75" thickBot="1">
      <c r="B13" s="35" t="s">
        <v>15</v>
      </c>
      <c r="C13" s="36">
        <v>16</v>
      </c>
      <c r="D13" s="49">
        <f>C13/C23</f>
        <v>2.8169014084507043E-2</v>
      </c>
      <c r="E13" s="37"/>
      <c r="F13" s="130"/>
      <c r="G13" s="133"/>
      <c r="H13" s="123"/>
    </row>
    <row r="14" spans="2:8">
      <c r="B14" s="40" t="s">
        <v>16</v>
      </c>
      <c r="C14" s="41">
        <v>10</v>
      </c>
      <c r="D14" s="48">
        <f>C14/C23</f>
        <v>1.7605633802816902E-2</v>
      </c>
      <c r="E14" s="33"/>
      <c r="F14" s="115" t="s">
        <v>17</v>
      </c>
      <c r="G14" s="118">
        <v>145</v>
      </c>
      <c r="H14" s="121">
        <f>G14/G23</f>
        <v>0.24247491638795987</v>
      </c>
    </row>
    <row r="15" spans="2:8">
      <c r="B15" s="42" t="s">
        <v>18</v>
      </c>
      <c r="C15" s="4">
        <v>45</v>
      </c>
      <c r="D15" s="45">
        <f>C15/C23</f>
        <v>7.9225352112676062E-2</v>
      </c>
      <c r="F15" s="116"/>
      <c r="G15" s="119"/>
      <c r="H15" s="122"/>
    </row>
    <row r="16" spans="2:8">
      <c r="B16" s="42" t="s">
        <v>19</v>
      </c>
      <c r="C16" s="4">
        <v>67</v>
      </c>
      <c r="D16" s="45">
        <f>C16/C23</f>
        <v>0.11795774647887323</v>
      </c>
      <c r="F16" s="116"/>
      <c r="G16" s="119"/>
      <c r="H16" s="122"/>
    </row>
    <row r="17" spans="2:8" ht="15.75" thickBot="1">
      <c r="B17" s="43" t="s">
        <v>20</v>
      </c>
      <c r="C17" s="44">
        <v>22</v>
      </c>
      <c r="D17" s="49">
        <f>C17/C23</f>
        <v>3.873239436619718E-2</v>
      </c>
      <c r="E17" s="37"/>
      <c r="F17" s="117"/>
      <c r="G17" s="120"/>
      <c r="H17" s="123"/>
    </row>
    <row r="18" spans="2:8">
      <c r="B18" s="38" t="s">
        <v>21</v>
      </c>
      <c r="C18" s="39">
        <v>1</v>
      </c>
      <c r="D18" s="47">
        <f>C18/C23</f>
        <v>1.7605633802816902E-3</v>
      </c>
      <c r="F18" s="38" t="s">
        <v>22</v>
      </c>
      <c r="G18" s="39">
        <v>1</v>
      </c>
      <c r="H18" s="47">
        <f>G18/G23</f>
        <v>1.6722408026755853E-3</v>
      </c>
    </row>
    <row r="19" spans="2:8">
      <c r="B19" s="3" t="s">
        <v>23</v>
      </c>
      <c r="C19" s="4">
        <v>1</v>
      </c>
      <c r="D19" s="45">
        <f>C19/C23</f>
        <v>1.7605633802816902E-3</v>
      </c>
      <c r="F19" s="5" t="s">
        <v>24</v>
      </c>
      <c r="G19" s="4">
        <v>1</v>
      </c>
      <c r="H19" s="45">
        <f>G19/G23</f>
        <v>1.6722408026755853E-3</v>
      </c>
    </row>
    <row r="20" spans="2:8">
      <c r="B20" s="3" t="s">
        <v>25</v>
      </c>
      <c r="C20" s="4">
        <v>11</v>
      </c>
      <c r="D20" s="45">
        <f>C20/C23</f>
        <v>1.936619718309859E-2</v>
      </c>
      <c r="F20" s="5" t="s">
        <v>26</v>
      </c>
      <c r="G20" s="4">
        <v>14</v>
      </c>
      <c r="H20" s="45">
        <f>G20/G23</f>
        <v>2.3411371237458192E-2</v>
      </c>
    </row>
    <row r="21" spans="2:8">
      <c r="B21" s="3" t="s">
        <v>27</v>
      </c>
      <c r="C21" s="4">
        <v>23</v>
      </c>
      <c r="D21" s="45">
        <f>C21/C23</f>
        <v>4.0492957746478875E-2</v>
      </c>
      <c r="F21" s="5" t="s">
        <v>28</v>
      </c>
      <c r="G21" s="4">
        <v>26</v>
      </c>
      <c r="H21" s="45">
        <f>G21/G23</f>
        <v>4.3478260869565216E-2</v>
      </c>
    </row>
    <row r="22" spans="2:8">
      <c r="B22" s="3" t="s">
        <v>29</v>
      </c>
      <c r="C22" s="4">
        <v>1</v>
      </c>
      <c r="D22" s="45">
        <f>C22/C23</f>
        <v>1.7605633802816902E-3</v>
      </c>
      <c r="F22" s="5" t="s">
        <v>30</v>
      </c>
      <c r="G22" s="4">
        <v>1</v>
      </c>
      <c r="H22" s="45">
        <f>G22/G23</f>
        <v>1.6722408026755853E-3</v>
      </c>
    </row>
    <row r="23" spans="2:8">
      <c r="B23" s="23" t="s">
        <v>31</v>
      </c>
      <c r="C23" s="24">
        <f>SUM(C6:C22)</f>
        <v>568</v>
      </c>
      <c r="D23" s="50">
        <f>SUM(D6:D22)</f>
        <v>1</v>
      </c>
      <c r="E23" s="13"/>
      <c r="F23" s="23" t="s">
        <v>32</v>
      </c>
      <c r="G23" s="24">
        <f>SUM(G6:G22)</f>
        <v>598</v>
      </c>
      <c r="H23" s="50">
        <f>SUM(H6:H22)</f>
        <v>0.99999999999999989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4</v>
      </c>
      <c r="D26" s="59"/>
      <c r="E26" s="14"/>
      <c r="F26" s="53" t="s">
        <v>35</v>
      </c>
      <c r="G26" s="41">
        <v>4</v>
      </c>
      <c r="H26" s="59"/>
    </row>
    <row r="27" spans="2:8">
      <c r="B27" s="54" t="s">
        <v>36</v>
      </c>
      <c r="C27" s="4">
        <v>7</v>
      </c>
      <c r="D27" s="60"/>
      <c r="E27" s="14"/>
      <c r="F27" s="54" t="s">
        <v>36</v>
      </c>
      <c r="G27" s="4">
        <v>7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11</v>
      </c>
      <c r="D29" s="67"/>
      <c r="E29" s="13"/>
      <c r="F29" s="65" t="s">
        <v>38</v>
      </c>
      <c r="G29" s="66">
        <f>SUM(G26:G28)</f>
        <v>11</v>
      </c>
      <c r="H29" s="67"/>
    </row>
    <row r="30" spans="2:8" ht="15.75" thickBot="1">
      <c r="B30" s="62" t="s">
        <v>39</v>
      </c>
      <c r="C30" s="63">
        <f>C23+C24+C25+C29</f>
        <v>579</v>
      </c>
      <c r="D30" s="64"/>
      <c r="E30" s="13"/>
      <c r="F30" s="62" t="s">
        <v>39</v>
      </c>
      <c r="G30" s="63">
        <f>G23+G29</f>
        <v>609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1"/>
  <sheetViews>
    <sheetView topLeftCell="A16" workbookViewId="0">
      <selection activeCell="G22" sqref="G22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124" t="s">
        <v>87</v>
      </c>
      <c r="C2" s="125"/>
      <c r="D2" s="125"/>
      <c r="E2" s="125"/>
      <c r="F2" s="125"/>
      <c r="G2" s="125"/>
      <c r="H2" s="126"/>
    </row>
    <row r="4" spans="2:8">
      <c r="B4" s="127" t="s">
        <v>0</v>
      </c>
      <c r="C4" s="127"/>
      <c r="D4" s="127"/>
      <c r="F4" s="127" t="s">
        <v>1</v>
      </c>
      <c r="G4" s="127"/>
      <c r="H4" s="127"/>
    </row>
    <row r="5" spans="2:8">
      <c r="B5" s="15"/>
      <c r="C5" s="16" t="s">
        <v>2</v>
      </c>
      <c r="D5" s="1" t="s">
        <v>41</v>
      </c>
      <c r="E5" s="12"/>
      <c r="F5" s="21"/>
      <c r="G5" s="16" t="s">
        <v>2</v>
      </c>
      <c r="H5" s="22" t="s">
        <v>41</v>
      </c>
    </row>
    <row r="6" spans="2:8">
      <c r="B6" s="3" t="s">
        <v>3</v>
      </c>
      <c r="C6" s="4">
        <v>179</v>
      </c>
      <c r="D6" s="45">
        <f>C6/C23</f>
        <v>0.28012519561815336</v>
      </c>
      <c r="F6" s="5" t="s">
        <v>4</v>
      </c>
      <c r="G6" s="4">
        <v>182</v>
      </c>
      <c r="H6" s="45">
        <f>G6/G23</f>
        <v>0.27534039334341909</v>
      </c>
    </row>
    <row r="7" spans="2:8">
      <c r="B7" s="3" t="s">
        <v>5</v>
      </c>
      <c r="C7" s="4">
        <v>17</v>
      </c>
      <c r="D7" s="45">
        <f>C7/C23</f>
        <v>2.6604068857589983E-2</v>
      </c>
      <c r="F7" s="5" t="s">
        <v>6</v>
      </c>
      <c r="G7" s="4">
        <v>18</v>
      </c>
      <c r="H7" s="45">
        <f>G7/G23</f>
        <v>2.7231467473524961E-2</v>
      </c>
    </row>
    <row r="8" spans="2:8">
      <c r="B8" s="3" t="s">
        <v>7</v>
      </c>
      <c r="C8" s="4">
        <v>1</v>
      </c>
      <c r="D8" s="45">
        <f>C8/C23</f>
        <v>1.5649452269170579E-3</v>
      </c>
      <c r="F8" s="5" t="s">
        <v>8</v>
      </c>
      <c r="G8" s="4">
        <v>1</v>
      </c>
      <c r="H8" s="45">
        <f>G8/G23</f>
        <v>1.5128593040847202E-3</v>
      </c>
    </row>
    <row r="9" spans="2:8" ht="15.75" thickBot="1">
      <c r="B9" s="26" t="s">
        <v>9</v>
      </c>
      <c r="C9" s="27">
        <v>7</v>
      </c>
      <c r="D9" s="46">
        <f>C9/C23</f>
        <v>1.0954616588419406E-2</v>
      </c>
      <c r="F9" s="29" t="s">
        <v>10</v>
      </c>
      <c r="G9" s="27">
        <v>7</v>
      </c>
      <c r="H9" s="46">
        <f>G9/G23</f>
        <v>1.059001512859304E-2</v>
      </c>
    </row>
    <row r="10" spans="2:8">
      <c r="B10" s="31" t="s">
        <v>11</v>
      </c>
      <c r="C10" s="32">
        <v>3</v>
      </c>
      <c r="D10" s="48">
        <f>C10/C23</f>
        <v>4.6948356807511738E-3</v>
      </c>
      <c r="E10" s="33"/>
      <c r="F10" s="128" t="s">
        <v>12</v>
      </c>
      <c r="G10" s="131">
        <v>247</v>
      </c>
      <c r="H10" s="121">
        <f>_GoBack/G23</f>
        <v>0.37367624810892586</v>
      </c>
    </row>
    <row r="11" spans="2:8">
      <c r="B11" s="34" t="s">
        <v>13</v>
      </c>
      <c r="C11" s="25">
        <v>210</v>
      </c>
      <c r="D11" s="45">
        <f>C11/C23</f>
        <v>0.32863849765258218</v>
      </c>
      <c r="F11" s="129"/>
      <c r="G11" s="132"/>
      <c r="H11" s="122"/>
    </row>
    <row r="12" spans="2:8">
      <c r="B12" s="34" t="s">
        <v>14</v>
      </c>
      <c r="C12" s="25">
        <v>2</v>
      </c>
      <c r="D12" s="45">
        <f>C12/C23</f>
        <v>3.1298904538341159E-3</v>
      </c>
      <c r="F12" s="129"/>
      <c r="G12" s="132"/>
      <c r="H12" s="122"/>
    </row>
    <row r="13" spans="2:8" ht="15.75" thickBot="1">
      <c r="B13" s="35" t="s">
        <v>15</v>
      </c>
      <c r="C13" s="36">
        <v>18</v>
      </c>
      <c r="D13" s="49">
        <f>C13/C23</f>
        <v>2.8169014084507043E-2</v>
      </c>
      <c r="E13" s="37"/>
      <c r="F13" s="130"/>
      <c r="G13" s="133"/>
      <c r="H13" s="123"/>
    </row>
    <row r="14" spans="2:8">
      <c r="B14" s="40" t="s">
        <v>16</v>
      </c>
      <c r="C14" s="41">
        <v>6</v>
      </c>
      <c r="D14" s="48">
        <f>C14/C23</f>
        <v>9.3896713615023476E-3</v>
      </c>
      <c r="E14" s="33"/>
      <c r="F14" s="115" t="s">
        <v>17</v>
      </c>
      <c r="G14" s="118">
        <v>158</v>
      </c>
      <c r="H14" s="121">
        <f>G14/G23</f>
        <v>0.23903177004538578</v>
      </c>
    </row>
    <row r="15" spans="2:8">
      <c r="B15" s="42" t="s">
        <v>18</v>
      </c>
      <c r="C15" s="4">
        <v>45</v>
      </c>
      <c r="D15" s="45">
        <f>C15/C23</f>
        <v>7.0422535211267609E-2</v>
      </c>
      <c r="F15" s="116"/>
      <c r="G15" s="119"/>
      <c r="H15" s="122"/>
    </row>
    <row r="16" spans="2:8">
      <c r="B16" s="42" t="s">
        <v>19</v>
      </c>
      <c r="C16" s="4">
        <v>97</v>
      </c>
      <c r="D16" s="45">
        <f>C16/C23</f>
        <v>0.15179968701095461</v>
      </c>
      <c r="F16" s="116"/>
      <c r="G16" s="119"/>
      <c r="H16" s="122"/>
    </row>
    <row r="17" spans="2:8" ht="15.75" thickBot="1">
      <c r="B17" s="43" t="s">
        <v>20</v>
      </c>
      <c r="C17" s="44">
        <v>10</v>
      </c>
      <c r="D17" s="49">
        <f>C17/C23</f>
        <v>1.5649452269170579E-2</v>
      </c>
      <c r="E17" s="37"/>
      <c r="F17" s="117"/>
      <c r="G17" s="120"/>
      <c r="H17" s="123"/>
    </row>
    <row r="18" spans="2:8">
      <c r="B18" s="38" t="s">
        <v>21</v>
      </c>
      <c r="C18" s="39">
        <v>2</v>
      </c>
      <c r="D18" s="47">
        <f>C18/C23</f>
        <v>3.1298904538341159E-3</v>
      </c>
      <c r="F18" s="38" t="s">
        <v>22</v>
      </c>
      <c r="G18" s="39">
        <v>2</v>
      </c>
      <c r="H18" s="47">
        <f>G18/G23</f>
        <v>3.0257186081694403E-3</v>
      </c>
    </row>
    <row r="19" spans="2:8">
      <c r="B19" s="3" t="s">
        <v>23</v>
      </c>
      <c r="C19" s="4">
        <v>0</v>
      </c>
      <c r="D19" s="45">
        <f>C19/C23</f>
        <v>0</v>
      </c>
      <c r="F19" s="5" t="s">
        <v>24</v>
      </c>
      <c r="G19" s="4">
        <v>0</v>
      </c>
      <c r="H19" s="45">
        <f>G19/G23</f>
        <v>0</v>
      </c>
    </row>
    <row r="20" spans="2:8">
      <c r="B20" s="3" t="s">
        <v>25</v>
      </c>
      <c r="C20" s="4">
        <v>5</v>
      </c>
      <c r="D20" s="45">
        <f>C20/C23</f>
        <v>7.8247261345852897E-3</v>
      </c>
      <c r="F20" s="5" t="s">
        <v>26</v>
      </c>
      <c r="G20" s="4">
        <v>5</v>
      </c>
      <c r="H20" s="45">
        <f>G20/G23</f>
        <v>7.5642965204236008E-3</v>
      </c>
    </row>
    <row r="21" spans="2:8">
      <c r="B21" s="3" t="s">
        <v>27</v>
      </c>
      <c r="C21" s="4">
        <v>35</v>
      </c>
      <c r="D21" s="45">
        <f>C21/C23</f>
        <v>5.4773082942097026E-2</v>
      </c>
      <c r="F21" s="5" t="s">
        <v>28</v>
      </c>
      <c r="G21" s="4">
        <v>38</v>
      </c>
      <c r="H21" s="45">
        <f>G21/G23</f>
        <v>5.7488653555219364E-2</v>
      </c>
    </row>
    <row r="22" spans="2:8">
      <c r="B22" s="3" t="s">
        <v>29</v>
      </c>
      <c r="C22" s="4">
        <v>2</v>
      </c>
      <c r="D22" s="45">
        <f>C22/C23</f>
        <v>3.1298904538341159E-3</v>
      </c>
      <c r="F22" s="5" t="s">
        <v>30</v>
      </c>
      <c r="G22" s="4">
        <v>3</v>
      </c>
      <c r="H22" s="45">
        <f>G22/G23</f>
        <v>4.5385779122541605E-3</v>
      </c>
    </row>
    <row r="23" spans="2:8">
      <c r="B23" s="23" t="s">
        <v>31</v>
      </c>
      <c r="C23" s="24">
        <f>SUM(C6:C22)</f>
        <v>639</v>
      </c>
      <c r="D23" s="50">
        <f>SUM(D6:D22)</f>
        <v>1.0000000000000002</v>
      </c>
      <c r="E23" s="13"/>
      <c r="F23" s="23" t="s">
        <v>32</v>
      </c>
      <c r="G23" s="24">
        <f>SUM(G6:G22)</f>
        <v>661</v>
      </c>
      <c r="H23" s="50">
        <f>SUM(H6:H22)</f>
        <v>1</v>
      </c>
    </row>
    <row r="24" spans="2:8">
      <c r="B24" s="8" t="s">
        <v>33</v>
      </c>
      <c r="C24" s="6"/>
      <c r="D24" s="17"/>
      <c r="F24" s="9"/>
      <c r="G24" s="10"/>
      <c r="H24" s="2"/>
    </row>
    <row r="25" spans="2:8" ht="15.75" thickBot="1">
      <c r="B25" s="51" t="s">
        <v>34</v>
      </c>
      <c r="C25" s="27"/>
      <c r="D25" s="28"/>
      <c r="F25" s="55"/>
      <c r="G25" s="56"/>
      <c r="H25" s="57"/>
    </row>
    <row r="26" spans="2:8">
      <c r="B26" s="53" t="s">
        <v>35</v>
      </c>
      <c r="C26" s="41">
        <v>5</v>
      </c>
      <c r="D26" s="59"/>
      <c r="E26" s="14"/>
      <c r="F26" s="53" t="s">
        <v>35</v>
      </c>
      <c r="G26" s="41">
        <v>5</v>
      </c>
      <c r="H26" s="59"/>
    </row>
    <row r="27" spans="2:8">
      <c r="B27" s="54" t="s">
        <v>36</v>
      </c>
      <c r="C27" s="4">
        <v>13</v>
      </c>
      <c r="D27" s="60"/>
      <c r="E27" s="14"/>
      <c r="F27" s="54" t="s">
        <v>36</v>
      </c>
      <c r="G27" s="4">
        <v>13</v>
      </c>
      <c r="H27" s="60"/>
    </row>
    <row r="28" spans="2:8">
      <c r="B28" s="54" t="s">
        <v>37</v>
      </c>
      <c r="C28" s="4"/>
      <c r="D28" s="60"/>
      <c r="E28" s="14"/>
      <c r="F28" s="54" t="s">
        <v>37</v>
      </c>
      <c r="G28" s="4"/>
      <c r="H28" s="60"/>
    </row>
    <row r="29" spans="2:8" ht="15.75" thickBot="1">
      <c r="B29" s="65" t="s">
        <v>38</v>
      </c>
      <c r="C29" s="66">
        <f>SUM(C26:C28)</f>
        <v>18</v>
      </c>
      <c r="D29" s="67"/>
      <c r="E29" s="13"/>
      <c r="F29" s="65" t="s">
        <v>38</v>
      </c>
      <c r="G29" s="66">
        <f>SUM(G26:G28)</f>
        <v>18</v>
      </c>
      <c r="H29" s="67"/>
    </row>
    <row r="30" spans="2:8" ht="15.75" thickBot="1">
      <c r="B30" s="62" t="s">
        <v>39</v>
      </c>
      <c r="C30" s="63">
        <f>C23+C24+C25+C29</f>
        <v>657</v>
      </c>
      <c r="D30" s="64"/>
      <c r="E30" s="13"/>
      <c r="F30" s="62" t="s">
        <v>39</v>
      </c>
      <c r="G30" s="63">
        <f>G23+G29</f>
        <v>679</v>
      </c>
      <c r="H30" s="68"/>
    </row>
    <row r="31" spans="2:8">
      <c r="B31" s="61" t="s">
        <v>40</v>
      </c>
      <c r="C31" s="52"/>
      <c r="D31" s="30"/>
      <c r="E31" s="13"/>
      <c r="F31" s="61" t="s">
        <v>40</v>
      </c>
      <c r="G31" s="52"/>
      <c r="H31" s="58"/>
    </row>
  </sheetData>
  <mergeCells count="9">
    <mergeCell ref="F14:F17"/>
    <mergeCell ref="G14:G17"/>
    <mergeCell ref="H14:H17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20</vt:i4>
      </vt:variant>
    </vt:vector>
  </HeadingPairs>
  <TitlesOfParts>
    <vt:vector size="44" baseType="lpstr">
      <vt:lpstr>1</vt:lpstr>
      <vt:lpstr>2</vt:lpstr>
      <vt:lpstr>3</vt:lpstr>
      <vt:lpstr>speciale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PARTITI</vt:lpstr>
      <vt:lpstr>CANDIDATI</vt:lpstr>
      <vt:lpstr>Foglio1</vt:lpstr>
      <vt:lpstr>Foglio2</vt:lpstr>
      <vt:lpstr>Foglio3</vt:lpstr>
      <vt:lpstr>'1'!_GoBack</vt:lpstr>
      <vt:lpstr>'10'!_GoBack</vt:lpstr>
      <vt:lpstr>'11'!_GoBack</vt:lpstr>
      <vt:lpstr>'12'!_GoBack</vt:lpstr>
      <vt:lpstr>'13'!_GoBack</vt:lpstr>
      <vt:lpstr>'14'!_GoBack</vt:lpstr>
      <vt:lpstr>'15'!_GoBack</vt:lpstr>
      <vt:lpstr>'16'!_GoBack</vt:lpstr>
      <vt:lpstr>'17'!_GoBack</vt:lpstr>
      <vt:lpstr>'18'!_GoBack</vt:lpstr>
      <vt:lpstr>'2'!_GoBack</vt:lpstr>
      <vt:lpstr>'3'!_GoBack</vt:lpstr>
      <vt:lpstr>'4'!_GoBack</vt:lpstr>
      <vt:lpstr>'5'!_GoBack</vt:lpstr>
      <vt:lpstr>'6'!_GoBack</vt:lpstr>
      <vt:lpstr>'7'!_GoBack</vt:lpstr>
      <vt:lpstr>'8'!_GoBack</vt:lpstr>
      <vt:lpstr>'9'!_GoBack</vt:lpstr>
      <vt:lpstr>Foglio1!_GoBack</vt:lpstr>
      <vt:lpstr>speciale!_GoBack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Tosca</dc:creator>
  <cp:lastModifiedBy>Tosca</cp:lastModifiedBy>
  <cp:lastPrinted>2018-03-04T19:00:07Z</cp:lastPrinted>
  <dcterms:created xsi:type="dcterms:W3CDTF">2018-03-04T16:21:01Z</dcterms:created>
  <dcterms:modified xsi:type="dcterms:W3CDTF">2018-03-05T10:41:37Z</dcterms:modified>
</cp:coreProperties>
</file>