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859" activeTab="20"/>
  </bookViews>
  <sheets>
    <sheet name="1" sheetId="15" r:id="rId1"/>
    <sheet name="2" sheetId="14" r:id="rId2"/>
    <sheet name="3" sheetId="13" r:id="rId3"/>
    <sheet name="speciale" sheetId="11" r:id="rId4"/>
    <sheet name="4" sheetId="12" r:id="rId5"/>
    <sheet name="5" sheetId="10" r:id="rId6"/>
    <sheet name="6" sheetId="9" r:id="rId7"/>
    <sheet name="8" sheetId="7" r:id="rId8"/>
    <sheet name="7" sheetId="8" r:id="rId9"/>
    <sheet name="9" sheetId="6" r:id="rId10"/>
    <sheet name="10" sheetId="5" r:id="rId11"/>
    <sheet name="11" sheetId="4" r:id="rId12"/>
    <sheet name="12" sheetId="16" r:id="rId13"/>
    <sheet name="13" sheetId="19" r:id="rId14"/>
    <sheet name="14" sheetId="17" r:id="rId15"/>
    <sheet name="15" sheetId="18" r:id="rId16"/>
    <sheet name="16" sheetId="20" r:id="rId17"/>
    <sheet name="17" sheetId="21" r:id="rId18"/>
    <sheet name="18" sheetId="22" r:id="rId19"/>
    <sheet name="PARTITI" sheetId="25" r:id="rId20"/>
    <sheet name="CANDIDATI" sheetId="26" r:id="rId21"/>
    <sheet name="Foglio1" sheetId="1" r:id="rId22"/>
    <sheet name="Foglio2" sheetId="2" r:id="rId23"/>
    <sheet name="Foglio3" sheetId="3" r:id="rId24"/>
  </sheets>
  <definedNames>
    <definedName name="_GoBack" localSheetId="0">'1'!$G$10</definedName>
    <definedName name="_GoBack" localSheetId="10">'10'!$G$10</definedName>
    <definedName name="_GoBack" localSheetId="11">'11'!$G$10</definedName>
    <definedName name="_GoBack" localSheetId="12">'12'!$G$10</definedName>
    <definedName name="_GoBack" localSheetId="13">'13'!$G$10</definedName>
    <definedName name="_GoBack" localSheetId="14">'14'!$G$10</definedName>
    <definedName name="_GoBack" localSheetId="15">'15'!$G$10</definedName>
    <definedName name="_GoBack" localSheetId="16">'16'!$G$10</definedName>
    <definedName name="_GoBack" localSheetId="17">'17'!$G$10</definedName>
    <definedName name="_GoBack" localSheetId="18">'18'!$G$10</definedName>
    <definedName name="_GoBack" localSheetId="1">'2'!$G$10</definedName>
    <definedName name="_GoBack" localSheetId="2">'3'!$G$10</definedName>
    <definedName name="_GoBack" localSheetId="4">'4'!$G$10</definedName>
    <definedName name="_GoBack" localSheetId="5">'5'!$G$10</definedName>
    <definedName name="_GoBack" localSheetId="6">'6'!$G$10</definedName>
    <definedName name="_GoBack" localSheetId="8">'7'!$G$10</definedName>
    <definedName name="_GoBack" localSheetId="7">'8'!$G$10</definedName>
    <definedName name="_GoBack" localSheetId="9">'9'!$G$10</definedName>
    <definedName name="_GoBack" localSheetId="21">Foglio1!$G$10</definedName>
    <definedName name="_GoBack" localSheetId="3">speciale!$G$10</definedName>
  </definedNames>
  <calcPr calcId="124519"/>
</workbook>
</file>

<file path=xl/calcChain.xml><?xml version="1.0" encoding="utf-8"?>
<calcChain xmlns="http://schemas.openxmlformats.org/spreadsheetml/2006/main">
  <c r="H31" i="5"/>
  <c r="V27" i="26"/>
  <c r="V28"/>
  <c r="V31"/>
  <c r="U27"/>
  <c r="U28"/>
  <c r="U31"/>
  <c r="T27"/>
  <c r="T28"/>
  <c r="T31"/>
  <c r="S27"/>
  <c r="S28"/>
  <c r="S31"/>
  <c r="R31"/>
  <c r="R27"/>
  <c r="R28"/>
  <c r="Q27"/>
  <c r="Q28"/>
  <c r="Q31"/>
  <c r="P27"/>
  <c r="P28"/>
  <c r="P31"/>
  <c r="O27"/>
  <c r="O28"/>
  <c r="O31"/>
  <c r="N27"/>
  <c r="N28"/>
  <c r="N31"/>
  <c r="M27"/>
  <c r="M28"/>
  <c r="M31"/>
  <c r="L27"/>
  <c r="L28"/>
  <c r="L31"/>
  <c r="K27"/>
  <c r="K28"/>
  <c r="K31"/>
  <c r="J27"/>
  <c r="J28"/>
  <c r="J31"/>
  <c r="I27"/>
  <c r="I28"/>
  <c r="I31"/>
  <c r="H27"/>
  <c r="H28"/>
  <c r="H31"/>
  <c r="G31"/>
  <c r="G27"/>
  <c r="G28"/>
  <c r="F27"/>
  <c r="F28"/>
  <c r="F31"/>
  <c r="E27"/>
  <c r="E28"/>
  <c r="E31"/>
  <c r="D27"/>
  <c r="D28"/>
  <c r="D31"/>
  <c r="V26"/>
  <c r="U26"/>
  <c r="T26"/>
  <c r="S26"/>
  <c r="R26"/>
  <c r="Q26"/>
  <c r="P26"/>
  <c r="O26"/>
  <c r="N26"/>
  <c r="M26"/>
  <c r="L26"/>
  <c r="K26"/>
  <c r="J26"/>
  <c r="I26"/>
  <c r="H26"/>
  <c r="G26"/>
  <c r="F26"/>
  <c r="G30" i="17"/>
  <c r="R29" i="26" s="1"/>
  <c r="U25" i="25"/>
  <c r="U26"/>
  <c r="U27"/>
  <c r="U28"/>
  <c r="U31"/>
  <c r="T25"/>
  <c r="T26"/>
  <c r="T27"/>
  <c r="T28"/>
  <c r="T31"/>
  <c r="S25"/>
  <c r="S26"/>
  <c r="S27"/>
  <c r="S28"/>
  <c r="S31"/>
  <c r="R25"/>
  <c r="R26"/>
  <c r="R27"/>
  <c r="R28"/>
  <c r="R31"/>
  <c r="Q25"/>
  <c r="Q26"/>
  <c r="Q27"/>
  <c r="Q28"/>
  <c r="Q31"/>
  <c r="P25"/>
  <c r="P26"/>
  <c r="P27"/>
  <c r="P28"/>
  <c r="P31"/>
  <c r="O25"/>
  <c r="O26"/>
  <c r="O27"/>
  <c r="O28"/>
  <c r="O31"/>
  <c r="N25"/>
  <c r="N26"/>
  <c r="N27"/>
  <c r="N28"/>
  <c r="N31"/>
  <c r="M25"/>
  <c r="M26"/>
  <c r="M27"/>
  <c r="M28"/>
  <c r="M31"/>
  <c r="L25"/>
  <c r="L26"/>
  <c r="L27"/>
  <c r="L28"/>
  <c r="L31"/>
  <c r="K25"/>
  <c r="K26"/>
  <c r="K27"/>
  <c r="K28"/>
  <c r="K31"/>
  <c r="J25"/>
  <c r="J26"/>
  <c r="J27"/>
  <c r="J28"/>
  <c r="J31"/>
  <c r="I25"/>
  <c r="I26"/>
  <c r="I27"/>
  <c r="I28"/>
  <c r="I31"/>
  <c r="H25"/>
  <c r="H26"/>
  <c r="H27"/>
  <c r="H28"/>
  <c r="H31"/>
  <c r="G25"/>
  <c r="G26"/>
  <c r="G27"/>
  <c r="G28"/>
  <c r="G31"/>
  <c r="F25"/>
  <c r="F26"/>
  <c r="F27"/>
  <c r="F28"/>
  <c r="F31"/>
  <c r="E25"/>
  <c r="E26"/>
  <c r="E27"/>
  <c r="E28"/>
  <c r="E31"/>
  <c r="D25"/>
  <c r="D26"/>
  <c r="D27"/>
  <c r="D28"/>
  <c r="D29"/>
  <c r="D30"/>
  <c r="D31"/>
  <c r="C25"/>
  <c r="C26"/>
  <c r="C27"/>
  <c r="C28"/>
  <c r="C31"/>
  <c r="R24"/>
  <c r="S24"/>
  <c r="T24"/>
  <c r="U24"/>
  <c r="P24"/>
  <c r="O24"/>
  <c r="N24"/>
  <c r="M24"/>
  <c r="L24"/>
  <c r="K24"/>
  <c r="J24"/>
  <c r="I24"/>
  <c r="H24"/>
  <c r="G24"/>
  <c r="F24"/>
  <c r="E24"/>
  <c r="D24"/>
  <c r="E26" i="26"/>
  <c r="G30" i="14"/>
  <c r="E29" i="26" s="1"/>
  <c r="C30" i="14"/>
  <c r="G24"/>
  <c r="G31" s="1"/>
  <c r="E30" i="26" s="1"/>
  <c r="C24" i="14"/>
  <c r="C31" s="1"/>
  <c r="D17"/>
  <c r="H14"/>
  <c r="H10"/>
  <c r="H9"/>
  <c r="H8"/>
  <c r="D8"/>
  <c r="H7"/>
  <c r="D7"/>
  <c r="H6"/>
  <c r="D6"/>
  <c r="G30" i="15"/>
  <c r="D29" i="26" s="1"/>
  <c r="C30" i="15"/>
  <c r="C29" i="25" s="1"/>
  <c r="G24" i="15"/>
  <c r="G31" s="1"/>
  <c r="D30" i="26" s="1"/>
  <c r="C24" i="15"/>
  <c r="C31" s="1"/>
  <c r="C30" i="25" s="1"/>
  <c r="D16" i="15"/>
  <c r="D15"/>
  <c r="D14"/>
  <c r="D10"/>
  <c r="D9"/>
  <c r="D8"/>
  <c r="D7"/>
  <c r="D6"/>
  <c r="C30" i="17"/>
  <c r="Q29" i="25" s="1"/>
  <c r="G24" i="17"/>
  <c r="C24"/>
  <c r="H20"/>
  <c r="D20"/>
  <c r="H19"/>
  <c r="D19"/>
  <c r="H18"/>
  <c r="D18"/>
  <c r="H17"/>
  <c r="D17"/>
  <c r="H16"/>
  <c r="D16"/>
  <c r="H15"/>
  <c r="D15"/>
  <c r="H14"/>
  <c r="D14"/>
  <c r="H10"/>
  <c r="D10"/>
  <c r="H9"/>
  <c r="D9"/>
  <c r="H8"/>
  <c r="D8"/>
  <c r="H7"/>
  <c r="D7"/>
  <c r="H6"/>
  <c r="D6"/>
  <c r="Q24" i="25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G24" i="5"/>
  <c r="H17" s="1"/>
  <c r="G24" i="7"/>
  <c r="H19" s="1"/>
  <c r="G30" i="22"/>
  <c r="C30"/>
  <c r="U29" i="25" s="1"/>
  <c r="G24" i="22"/>
  <c r="H18" s="1"/>
  <c r="C24"/>
  <c r="C31" s="1"/>
  <c r="U30" i="25" s="1"/>
  <c r="H9" i="22"/>
  <c r="G30" i="21"/>
  <c r="U29" i="26" s="1"/>
  <c r="C30" i="21"/>
  <c r="T29" i="25" s="1"/>
  <c r="G24" i="21"/>
  <c r="G31" s="1"/>
  <c r="U30" i="26" s="1"/>
  <c r="C24" i="21"/>
  <c r="G30" i="20"/>
  <c r="T29" i="26" s="1"/>
  <c r="C30" i="20"/>
  <c r="S29" i="25" s="1"/>
  <c r="G24" i="20"/>
  <c r="G31" s="1"/>
  <c r="T30" i="26" s="1"/>
  <c r="C24" i="20"/>
  <c r="H20"/>
  <c r="D20"/>
  <c r="H10"/>
  <c r="D6"/>
  <c r="G30" i="18"/>
  <c r="S29" i="26" s="1"/>
  <c r="C30" i="18"/>
  <c r="R29" i="25" s="1"/>
  <c r="G24" i="18"/>
  <c r="G31" s="1"/>
  <c r="S30" i="26" s="1"/>
  <c r="C24" i="18"/>
  <c r="C31" s="1"/>
  <c r="R30" i="25" s="1"/>
  <c r="H20" i="18"/>
  <c r="D18"/>
  <c r="H10"/>
  <c r="D6"/>
  <c r="G30" i="19"/>
  <c r="C30"/>
  <c r="P29" i="25" s="1"/>
  <c r="G24" i="19"/>
  <c r="H18" s="1"/>
  <c r="C24"/>
  <c r="H20"/>
  <c r="G30" i="16"/>
  <c r="P29" i="26" s="1"/>
  <c r="C30" i="16"/>
  <c r="O29" i="25" s="1"/>
  <c r="G24" i="16"/>
  <c r="C24"/>
  <c r="C31" s="1"/>
  <c r="O30" i="25" s="1"/>
  <c r="H20" i="16"/>
  <c r="D19"/>
  <c r="H10"/>
  <c r="D8"/>
  <c r="H7"/>
  <c r="D7"/>
  <c r="H6"/>
  <c r="D6"/>
  <c r="G30" i="4"/>
  <c r="C30"/>
  <c r="N29" i="25" s="1"/>
  <c r="G24" i="4"/>
  <c r="H18" s="1"/>
  <c r="C24"/>
  <c r="C31" s="1"/>
  <c r="N30" i="25" s="1"/>
  <c r="G30" i="5"/>
  <c r="N29" i="26" s="1"/>
  <c r="C30" i="5"/>
  <c r="M29" i="25" s="1"/>
  <c r="C24" i="5"/>
  <c r="H20"/>
  <c r="H19"/>
  <c r="H18"/>
  <c r="H14"/>
  <c r="H10"/>
  <c r="D6"/>
  <c r="G30" i="6"/>
  <c r="M29" i="26" s="1"/>
  <c r="C30" i="6"/>
  <c r="L29" i="25" s="1"/>
  <c r="G24" i="6"/>
  <c r="G31" s="1"/>
  <c r="M30" i="26" s="1"/>
  <c r="C24" i="6"/>
  <c r="G30" i="7"/>
  <c r="L29" i="26" s="1"/>
  <c r="C30" i="7"/>
  <c r="K29" i="25" s="1"/>
  <c r="C24" i="7"/>
  <c r="H20"/>
  <c r="G30" i="8"/>
  <c r="K29" i="26" s="1"/>
  <c r="C30" i="8"/>
  <c r="J29" i="25" s="1"/>
  <c r="G24" i="8"/>
  <c r="H19" s="1"/>
  <c r="C24"/>
  <c r="G30" i="9"/>
  <c r="J29" i="26" s="1"/>
  <c r="C30" i="9"/>
  <c r="I29" i="25" s="1"/>
  <c r="G24" i="9"/>
  <c r="G31" s="1"/>
  <c r="J30" i="26" s="1"/>
  <c r="C24" i="9"/>
  <c r="D17" s="1"/>
  <c r="G30" i="10"/>
  <c r="I29" i="26" s="1"/>
  <c r="C30" i="10"/>
  <c r="H29" i="25" s="1"/>
  <c r="G24" i="10"/>
  <c r="C24"/>
  <c r="G30" i="12"/>
  <c r="H29" i="26" s="1"/>
  <c r="C30" i="12"/>
  <c r="G29" i="25" s="1"/>
  <c r="G24" i="12"/>
  <c r="H19" s="1"/>
  <c r="C24"/>
  <c r="G30" i="11"/>
  <c r="G29" i="26" s="1"/>
  <c r="C30" i="11"/>
  <c r="F29" i="25" s="1"/>
  <c r="G24" i="11"/>
  <c r="H19" s="1"/>
  <c r="C24"/>
  <c r="G30" i="13"/>
  <c r="F29" i="26" s="1"/>
  <c r="C30" i="13"/>
  <c r="E29" i="25" s="1"/>
  <c r="G24" i="13"/>
  <c r="H19" s="1"/>
  <c r="C24"/>
  <c r="H20" i="6" l="1"/>
  <c r="C31" i="21"/>
  <c r="T30" i="25" s="1"/>
  <c r="C31" i="20"/>
  <c r="S30" i="25" s="1"/>
  <c r="C31" i="19"/>
  <c r="P30" i="25" s="1"/>
  <c r="D6" i="4"/>
  <c r="D8"/>
  <c r="D7"/>
  <c r="D18"/>
  <c r="C31" i="6"/>
  <c r="L30" i="25" s="1"/>
  <c r="D16" i="6"/>
  <c r="D7"/>
  <c r="D6"/>
  <c r="D9"/>
  <c r="D8"/>
  <c r="D10"/>
  <c r="C31" i="7"/>
  <c r="K30" i="25" s="1"/>
  <c r="D9" i="14"/>
  <c r="D10"/>
  <c r="D14"/>
  <c r="D15"/>
  <c r="D19"/>
  <c r="D16"/>
  <c r="D18"/>
  <c r="D20"/>
  <c r="H24" i="17"/>
  <c r="G31" i="7"/>
  <c r="L30" i="26" s="1"/>
  <c r="H10" i="4"/>
  <c r="H20"/>
  <c r="H6"/>
  <c r="H7"/>
  <c r="H8"/>
  <c r="H9"/>
  <c r="D9"/>
  <c r="D10"/>
  <c r="D11"/>
  <c r="D12"/>
  <c r="D13"/>
  <c r="D14"/>
  <c r="D15"/>
  <c r="D16"/>
  <c r="D20"/>
  <c r="D21"/>
  <c r="D17"/>
  <c r="D19"/>
  <c r="D22"/>
  <c r="H7" i="19"/>
  <c r="H6"/>
  <c r="H9"/>
  <c r="H8"/>
  <c r="H10"/>
  <c r="D19"/>
  <c r="D6"/>
  <c r="D7"/>
  <c r="D8"/>
  <c r="D9"/>
  <c r="D10"/>
  <c r="D11"/>
  <c r="D15"/>
  <c r="D13"/>
  <c r="D17"/>
  <c r="D12"/>
  <c r="D14"/>
  <c r="D16"/>
  <c r="D18"/>
  <c r="D20"/>
  <c r="D22"/>
  <c r="D7" i="9"/>
  <c r="H6" i="15"/>
  <c r="H7"/>
  <c r="H8"/>
  <c r="H9"/>
  <c r="H10"/>
  <c r="H14"/>
  <c r="H15"/>
  <c r="H16"/>
  <c r="H20"/>
  <c r="H18"/>
  <c r="H17"/>
  <c r="H19"/>
  <c r="D12"/>
  <c r="D11"/>
  <c r="D13"/>
  <c r="D17"/>
  <c r="D18"/>
  <c r="D19"/>
  <c r="D20"/>
  <c r="D22"/>
  <c r="H6" i="21"/>
  <c r="H8"/>
  <c r="H10"/>
  <c r="H7"/>
  <c r="H9"/>
  <c r="H20"/>
  <c r="D6"/>
  <c r="D7"/>
  <c r="D8"/>
  <c r="D19"/>
  <c r="D13"/>
  <c r="D9"/>
  <c r="D10"/>
  <c r="D11"/>
  <c r="D15"/>
  <c r="D12"/>
  <c r="D14"/>
  <c r="D17"/>
  <c r="D16"/>
  <c r="D18"/>
  <c r="D20"/>
  <c r="D22"/>
  <c r="G31" i="16"/>
  <c r="P30" i="26" s="1"/>
  <c r="H8" i="16"/>
  <c r="H9"/>
  <c r="D9"/>
  <c r="D10"/>
  <c r="D11"/>
  <c r="D13"/>
  <c r="D12"/>
  <c r="D15"/>
  <c r="D14"/>
  <c r="D17"/>
  <c r="D16"/>
  <c r="D18"/>
  <c r="D20"/>
  <c r="D22"/>
  <c r="H6" i="20"/>
  <c r="H8"/>
  <c r="H7"/>
  <c r="H9"/>
  <c r="D7"/>
  <c r="D8"/>
  <c r="D9"/>
  <c r="D10"/>
  <c r="D12"/>
  <c r="D14"/>
  <c r="D11"/>
  <c r="D13"/>
  <c r="D16"/>
  <c r="D15"/>
  <c r="D18"/>
  <c r="D17"/>
  <c r="D19"/>
  <c r="D22"/>
  <c r="H6" i="18"/>
  <c r="H8"/>
  <c r="H7"/>
  <c r="H9"/>
  <c r="D7"/>
  <c r="D8"/>
  <c r="D9"/>
  <c r="D14"/>
  <c r="D12"/>
  <c r="D16"/>
  <c r="D20"/>
  <c r="D21"/>
  <c r="D10"/>
  <c r="D11"/>
  <c r="D13"/>
  <c r="D15"/>
  <c r="D17"/>
  <c r="D19"/>
  <c r="D22"/>
  <c r="H7" i="22"/>
  <c r="H6"/>
  <c r="H8"/>
  <c r="D7"/>
  <c r="D8"/>
  <c r="D15"/>
  <c r="D6"/>
  <c r="D11"/>
  <c r="D19"/>
  <c r="D9"/>
  <c r="D10"/>
  <c r="D13"/>
  <c r="D17"/>
  <c r="D22"/>
  <c r="H8" i="8"/>
  <c r="H6"/>
  <c r="H7"/>
  <c r="C31"/>
  <c r="J30" i="25" s="1"/>
  <c r="D11" i="8"/>
  <c r="D6"/>
  <c r="D7"/>
  <c r="D8"/>
  <c r="D9"/>
  <c r="G31" i="10"/>
  <c r="I30" i="26" s="1"/>
  <c r="C31" i="10"/>
  <c r="H30" i="25" s="1"/>
  <c r="H15" i="14"/>
  <c r="H16"/>
  <c r="H17"/>
  <c r="H18"/>
  <c r="H19"/>
  <c r="H20"/>
  <c r="D12"/>
  <c r="D11"/>
  <c r="D13"/>
  <c r="D22"/>
  <c r="C31" i="5"/>
  <c r="M30" i="25" s="1"/>
  <c r="G31" i="5"/>
  <c r="N30" i="26" s="1"/>
  <c r="D13" i="5"/>
  <c r="D18"/>
  <c r="D19"/>
  <c r="D20"/>
  <c r="H10" i="22"/>
  <c r="H20"/>
  <c r="G31"/>
  <c r="V30" i="26" s="1"/>
  <c r="H17" i="22"/>
  <c r="H15"/>
  <c r="H19"/>
  <c r="D12"/>
  <c r="D14"/>
  <c r="D16"/>
  <c r="D18"/>
  <c r="D20"/>
  <c r="D21"/>
  <c r="D23"/>
  <c r="H14"/>
  <c r="H16"/>
  <c r="V29" i="26"/>
  <c r="H14" i="21"/>
  <c r="H16"/>
  <c r="H18"/>
  <c r="H15"/>
  <c r="H17"/>
  <c r="H19"/>
  <c r="H14" i="20"/>
  <c r="H16"/>
  <c r="H18"/>
  <c r="H15"/>
  <c r="H17"/>
  <c r="H19"/>
  <c r="H14" i="18"/>
  <c r="H16"/>
  <c r="H18"/>
  <c r="H15"/>
  <c r="H17"/>
  <c r="H19"/>
  <c r="G31" i="19"/>
  <c r="Q30" i="26" s="1"/>
  <c r="H15" i="19"/>
  <c r="H17"/>
  <c r="H19"/>
  <c r="D21"/>
  <c r="D23"/>
  <c r="H14"/>
  <c r="H16"/>
  <c r="Q29" i="26"/>
  <c r="H15" i="16"/>
  <c r="H17"/>
  <c r="H19"/>
  <c r="H14"/>
  <c r="H16"/>
  <c r="H18"/>
  <c r="D23" i="4"/>
  <c r="H15"/>
  <c r="H17"/>
  <c r="H19"/>
  <c r="G31"/>
  <c r="O30" i="26" s="1"/>
  <c r="H14" i="4"/>
  <c r="H16"/>
  <c r="O29" i="26"/>
  <c r="C31" i="12"/>
  <c r="G30" i="25" s="1"/>
  <c r="D21" i="14"/>
  <c r="D23"/>
  <c r="D21" i="15"/>
  <c r="D23"/>
  <c r="G31" i="17"/>
  <c r="R30" i="26" s="1"/>
  <c r="C31" i="17"/>
  <c r="Q30" i="25" s="1"/>
  <c r="D11" i="17"/>
  <c r="D12"/>
  <c r="D13"/>
  <c r="D21"/>
  <c r="D22"/>
  <c r="D23"/>
  <c r="H14" i="6"/>
  <c r="H16"/>
  <c r="H18"/>
  <c r="H6"/>
  <c r="H7"/>
  <c r="H8"/>
  <c r="H9"/>
  <c r="H15"/>
  <c r="H17"/>
  <c r="H19"/>
  <c r="D14"/>
  <c r="H14" i="7"/>
  <c r="H16"/>
  <c r="H18"/>
  <c r="H15"/>
  <c r="H17"/>
  <c r="H14" i="8"/>
  <c r="H16"/>
  <c r="H18"/>
  <c r="H15"/>
  <c r="H17"/>
  <c r="D10"/>
  <c r="D18"/>
  <c r="D13" i="9"/>
  <c r="H14"/>
  <c r="H16"/>
  <c r="H18"/>
  <c r="H15"/>
  <c r="H17"/>
  <c r="H19"/>
  <c r="D6"/>
  <c r="D8"/>
  <c r="H14" i="10"/>
  <c r="H16"/>
  <c r="H18"/>
  <c r="H15"/>
  <c r="H17"/>
  <c r="H19"/>
  <c r="W22" i="25"/>
  <c r="H14" i="12"/>
  <c r="H16"/>
  <c r="H18"/>
  <c r="H15"/>
  <c r="H17"/>
  <c r="H14" i="11"/>
  <c r="H16"/>
  <c r="H18"/>
  <c r="H15"/>
  <c r="H17"/>
  <c r="C31"/>
  <c r="F30" i="25" s="1"/>
  <c r="H14" i="13"/>
  <c r="H16"/>
  <c r="H18"/>
  <c r="H15"/>
  <c r="H17"/>
  <c r="H16" i="5"/>
  <c r="H15"/>
  <c r="H7"/>
  <c r="H6"/>
  <c r="H8"/>
  <c r="H9"/>
  <c r="D7"/>
  <c r="D8"/>
  <c r="D9"/>
  <c r="D10"/>
  <c r="D11"/>
  <c r="D12"/>
  <c r="D16"/>
  <c r="D21"/>
  <c r="D14"/>
  <c r="D15"/>
  <c r="D17"/>
  <c r="D22"/>
  <c r="H10" i="6"/>
  <c r="D11"/>
  <c r="D12"/>
  <c r="D13"/>
  <c r="D18"/>
  <c r="D19"/>
  <c r="D20"/>
  <c r="D21"/>
  <c r="D15"/>
  <c r="D17"/>
  <c r="D22"/>
  <c r="H6" i="7"/>
  <c r="H8"/>
  <c r="H7"/>
  <c r="H10"/>
  <c r="H9"/>
  <c r="D14"/>
  <c r="D17"/>
  <c r="D6"/>
  <c r="D7"/>
  <c r="D8"/>
  <c r="D9"/>
  <c r="D10"/>
  <c r="D11"/>
  <c r="D12"/>
  <c r="D13"/>
  <c r="D15"/>
  <c r="D16"/>
  <c r="D18"/>
  <c r="D19"/>
  <c r="D20"/>
  <c r="D22"/>
  <c r="G31" i="8"/>
  <c r="K30" i="26" s="1"/>
  <c r="H9" i="8"/>
  <c r="H10"/>
  <c r="H20"/>
  <c r="D13"/>
  <c r="D16"/>
  <c r="D12"/>
  <c r="D14"/>
  <c r="D15"/>
  <c r="D17"/>
  <c r="D19"/>
  <c r="D20"/>
  <c r="D22"/>
  <c r="H20" i="9"/>
  <c r="H6"/>
  <c r="H7"/>
  <c r="H8"/>
  <c r="H10"/>
  <c r="H9"/>
  <c r="H24"/>
  <c r="C31"/>
  <c r="I30" i="25" s="1"/>
  <c r="D9" i="9"/>
  <c r="D10"/>
  <c r="D11"/>
  <c r="D12"/>
  <c r="D14"/>
  <c r="D15"/>
  <c r="D16"/>
  <c r="D18"/>
  <c r="D19"/>
  <c r="D20"/>
  <c r="D22"/>
  <c r="H20" i="10"/>
  <c r="H6"/>
  <c r="H10"/>
  <c r="H8"/>
  <c r="H7"/>
  <c r="H9"/>
  <c r="D6"/>
  <c r="D7"/>
  <c r="D8"/>
  <c r="D14"/>
  <c r="D16"/>
  <c r="D9"/>
  <c r="D10"/>
  <c r="D11"/>
  <c r="D12"/>
  <c r="D13"/>
  <c r="D15"/>
  <c r="D18"/>
  <c r="D19"/>
  <c r="D20"/>
  <c r="D21"/>
  <c r="D17"/>
  <c r="D22"/>
  <c r="H20" i="12"/>
  <c r="H6"/>
  <c r="H7"/>
  <c r="H10"/>
  <c r="H8"/>
  <c r="H9"/>
  <c r="G31"/>
  <c r="H30" i="26" s="1"/>
  <c r="D13" i="12"/>
  <c r="D17"/>
  <c r="D6"/>
  <c r="D7"/>
  <c r="D8"/>
  <c r="D9"/>
  <c r="D10"/>
  <c r="D11"/>
  <c r="D12"/>
  <c r="D14"/>
  <c r="D15"/>
  <c r="D16"/>
  <c r="D18"/>
  <c r="D22"/>
  <c r="D19"/>
  <c r="D20"/>
  <c r="D21"/>
  <c r="D23"/>
  <c r="G31" i="11"/>
  <c r="G30" i="26" s="1"/>
  <c r="C31" i="13"/>
  <c r="E30" i="25" s="1"/>
  <c r="H8" i="11"/>
  <c r="H6"/>
  <c r="H20"/>
  <c r="H7"/>
  <c r="H10"/>
  <c r="H9"/>
  <c r="D6"/>
  <c r="D7"/>
  <c r="D8"/>
  <c r="D13"/>
  <c r="D18"/>
  <c r="D9"/>
  <c r="D10"/>
  <c r="D11"/>
  <c r="D12"/>
  <c r="D14"/>
  <c r="D16"/>
  <c r="D19"/>
  <c r="D20"/>
  <c r="D21"/>
  <c r="D15"/>
  <c r="D17"/>
  <c r="D22"/>
  <c r="H20" i="13"/>
  <c r="H7"/>
  <c r="H10"/>
  <c r="H6"/>
  <c r="H8"/>
  <c r="H9"/>
  <c r="G31"/>
  <c r="F30" i="26" s="1"/>
  <c r="D6" i="13"/>
  <c r="D7"/>
  <c r="D8"/>
  <c r="D9"/>
  <c r="D10"/>
  <c r="D13"/>
  <c r="D18"/>
  <c r="D11"/>
  <c r="D12"/>
  <c r="D14"/>
  <c r="D16"/>
  <c r="D15"/>
  <c r="D17"/>
  <c r="D19"/>
  <c r="D20"/>
  <c r="D22"/>
  <c r="D21"/>
  <c r="D23"/>
  <c r="D21" i="21"/>
  <c r="D23"/>
  <c r="D21" i="20"/>
  <c r="D23"/>
  <c r="D23" i="18"/>
  <c r="D21" i="16"/>
  <c r="D23"/>
  <c r="D23" i="5"/>
  <c r="D24" s="1"/>
  <c r="D23" i="6"/>
  <c r="D21" i="7"/>
  <c r="D23"/>
  <c r="D21" i="8"/>
  <c r="D23"/>
  <c r="D21" i="9"/>
  <c r="D23"/>
  <c r="D23" i="10"/>
  <c r="D23" i="11"/>
  <c r="M14" i="26"/>
  <c r="M15"/>
  <c r="M16"/>
  <c r="N14"/>
  <c r="N15"/>
  <c r="N16"/>
  <c r="O14"/>
  <c r="O15"/>
  <c r="O16"/>
  <c r="P14"/>
  <c r="P15"/>
  <c r="P16"/>
  <c r="Q14"/>
  <c r="Q15"/>
  <c r="Q16"/>
  <c r="R14"/>
  <c r="R15"/>
  <c r="R16"/>
  <c r="S14"/>
  <c r="S15"/>
  <c r="S16"/>
  <c r="T14"/>
  <c r="T15"/>
  <c r="T16"/>
  <c r="U14"/>
  <c r="U15"/>
  <c r="U16"/>
  <c r="V14"/>
  <c r="V15"/>
  <c r="V16"/>
  <c r="L14"/>
  <c r="L15"/>
  <c r="L16"/>
  <c r="K14"/>
  <c r="K15"/>
  <c r="K16"/>
  <c r="J14"/>
  <c r="J15"/>
  <c r="J16"/>
  <c r="I14"/>
  <c r="I15"/>
  <c r="I16"/>
  <c r="H14"/>
  <c r="H15"/>
  <c r="H16"/>
  <c r="G14"/>
  <c r="G15"/>
  <c r="G16"/>
  <c r="F14"/>
  <c r="F15"/>
  <c r="F16"/>
  <c r="E14"/>
  <c r="E15"/>
  <c r="E16"/>
  <c r="D14"/>
  <c r="D15"/>
  <c r="D16"/>
  <c r="F19"/>
  <c r="G19"/>
  <c r="H19"/>
  <c r="D19"/>
  <c r="E19"/>
  <c r="I19"/>
  <c r="J19"/>
  <c r="K19"/>
  <c r="L19"/>
  <c r="M19"/>
  <c r="N19"/>
  <c r="O19"/>
  <c r="P19"/>
  <c r="Q19"/>
  <c r="R19"/>
  <c r="S19"/>
  <c r="T19"/>
  <c r="U19"/>
  <c r="V19"/>
  <c r="D24" i="14" l="1"/>
  <c r="H24" i="4"/>
  <c r="D24"/>
  <c r="H24" i="19"/>
  <c r="D24"/>
  <c r="H24" i="15"/>
  <c r="D24"/>
  <c r="H24" i="21"/>
  <c r="D24"/>
  <c r="H24" i="16"/>
  <c r="D24"/>
  <c r="H24" i="20"/>
  <c r="D24"/>
  <c r="H24" i="18"/>
  <c r="D24"/>
  <c r="H24" i="22"/>
  <c r="D24"/>
  <c r="H24" i="14"/>
  <c r="D31" i="5"/>
  <c r="D24" i="17"/>
  <c r="H24" i="5"/>
  <c r="H24" i="6"/>
  <c r="D24"/>
  <c r="H24" i="7"/>
  <c r="D24"/>
  <c r="H24" i="8"/>
  <c r="D24"/>
  <c r="D24" i="9"/>
  <c r="H24" i="10"/>
  <c r="D24"/>
  <c r="H24" i="12"/>
  <c r="X15" i="26"/>
  <c r="D24" i="12"/>
  <c r="H24" i="11"/>
  <c r="D24"/>
  <c r="H24" i="13"/>
  <c r="D24"/>
  <c r="X16" i="26"/>
  <c r="X14"/>
  <c r="X19"/>
  <c r="V13"/>
  <c r="V9"/>
  <c r="V18"/>
  <c r="V17"/>
  <c r="V8"/>
  <c r="V7"/>
  <c r="V6"/>
  <c r="V5"/>
  <c r="U13"/>
  <c r="U9"/>
  <c r="U18"/>
  <c r="U17"/>
  <c r="U8"/>
  <c r="U7"/>
  <c r="U6"/>
  <c r="U5"/>
  <c r="T13"/>
  <c r="T9"/>
  <c r="T18"/>
  <c r="T17"/>
  <c r="T8"/>
  <c r="T7"/>
  <c r="T6"/>
  <c r="T5"/>
  <c r="S13"/>
  <c r="S9"/>
  <c r="S18"/>
  <c r="S17"/>
  <c r="S8"/>
  <c r="S7"/>
  <c r="S6"/>
  <c r="S5"/>
  <c r="R13"/>
  <c r="R9"/>
  <c r="R18"/>
  <c r="R17"/>
  <c r="R8"/>
  <c r="R7"/>
  <c r="R6"/>
  <c r="R5"/>
  <c r="Q13"/>
  <c r="Q9"/>
  <c r="Q18"/>
  <c r="Q17"/>
  <c r="Q8"/>
  <c r="Q7"/>
  <c r="Q6"/>
  <c r="Q5"/>
  <c r="D26"/>
  <c r="C24" i="25"/>
  <c r="R23" i="26" l="1"/>
  <c r="Q23"/>
  <c r="U23"/>
  <c r="T23"/>
  <c r="S23"/>
  <c r="V23"/>
  <c r="P13"/>
  <c r="P9"/>
  <c r="P18"/>
  <c r="P17"/>
  <c r="P8"/>
  <c r="P7"/>
  <c r="P6"/>
  <c r="P5"/>
  <c r="O13"/>
  <c r="O9"/>
  <c r="O18"/>
  <c r="O17"/>
  <c r="O8"/>
  <c r="O7"/>
  <c r="O6"/>
  <c r="O5"/>
  <c r="N13"/>
  <c r="N9"/>
  <c r="N18"/>
  <c r="N17"/>
  <c r="N6"/>
  <c r="N7"/>
  <c r="N8"/>
  <c r="N5"/>
  <c r="M13"/>
  <c r="M9"/>
  <c r="M18"/>
  <c r="M17"/>
  <c r="M6"/>
  <c r="M7"/>
  <c r="M8"/>
  <c r="M5"/>
  <c r="L13"/>
  <c r="L9"/>
  <c r="L18"/>
  <c r="L17"/>
  <c r="L6"/>
  <c r="L7"/>
  <c r="L8"/>
  <c r="L5"/>
  <c r="K13"/>
  <c r="K9"/>
  <c r="K18"/>
  <c r="K17"/>
  <c r="K6"/>
  <c r="K7"/>
  <c r="K8"/>
  <c r="K5"/>
  <c r="J13"/>
  <c r="J9"/>
  <c r="J18"/>
  <c r="J17"/>
  <c r="J6"/>
  <c r="J7"/>
  <c r="J8"/>
  <c r="J5"/>
  <c r="I13"/>
  <c r="I9"/>
  <c r="I18"/>
  <c r="I17"/>
  <c r="I8"/>
  <c r="I7"/>
  <c r="I6"/>
  <c r="I5"/>
  <c r="H13"/>
  <c r="H9"/>
  <c r="H18"/>
  <c r="H17"/>
  <c r="H6"/>
  <c r="H7"/>
  <c r="H8"/>
  <c r="H5"/>
  <c r="G13"/>
  <c r="G9"/>
  <c r="G18"/>
  <c r="G17"/>
  <c r="G6"/>
  <c r="G7"/>
  <c r="G8"/>
  <c r="G5"/>
  <c r="G23" s="1"/>
  <c r="F13"/>
  <c r="F9"/>
  <c r="F18"/>
  <c r="F17"/>
  <c r="F6"/>
  <c r="F7"/>
  <c r="F8"/>
  <c r="F5"/>
  <c r="E13"/>
  <c r="E9"/>
  <c r="E18"/>
  <c r="E17"/>
  <c r="E6"/>
  <c r="E7"/>
  <c r="E8"/>
  <c r="E5"/>
  <c r="D13"/>
  <c r="X13" s="1"/>
  <c r="D9"/>
  <c r="X9" s="1"/>
  <c r="D18"/>
  <c r="X18" s="1"/>
  <c r="D17"/>
  <c r="X17" s="1"/>
  <c r="D6"/>
  <c r="D7"/>
  <c r="X7" s="1"/>
  <c r="D8"/>
  <c r="D5"/>
  <c r="U6" i="25"/>
  <c r="U7"/>
  <c r="U8"/>
  <c r="U9"/>
  <c r="U10"/>
  <c r="U11"/>
  <c r="U12"/>
  <c r="U13"/>
  <c r="U14"/>
  <c r="U15"/>
  <c r="U16"/>
  <c r="U17"/>
  <c r="U18"/>
  <c r="U19"/>
  <c r="U20"/>
  <c r="U21"/>
  <c r="U5"/>
  <c r="T6"/>
  <c r="T7"/>
  <c r="T8"/>
  <c r="T9"/>
  <c r="T10"/>
  <c r="T11"/>
  <c r="T12"/>
  <c r="T13"/>
  <c r="T14"/>
  <c r="T15"/>
  <c r="T16"/>
  <c r="T17"/>
  <c r="T18"/>
  <c r="T19"/>
  <c r="T20"/>
  <c r="T21"/>
  <c r="T5"/>
  <c r="S6"/>
  <c r="S7"/>
  <c r="S8"/>
  <c r="S9"/>
  <c r="S10"/>
  <c r="S11"/>
  <c r="S12"/>
  <c r="S13"/>
  <c r="S14"/>
  <c r="S15"/>
  <c r="S16"/>
  <c r="S17"/>
  <c r="S18"/>
  <c r="S19"/>
  <c r="S20"/>
  <c r="S21"/>
  <c r="S5"/>
  <c r="S23" s="1"/>
  <c r="R6"/>
  <c r="R7"/>
  <c r="R8"/>
  <c r="R9"/>
  <c r="R10"/>
  <c r="R11"/>
  <c r="R12"/>
  <c r="R13"/>
  <c r="R14"/>
  <c r="R15"/>
  <c r="R16"/>
  <c r="R17"/>
  <c r="R18"/>
  <c r="R19"/>
  <c r="R20"/>
  <c r="R21"/>
  <c r="R5"/>
  <c r="Q6"/>
  <c r="Q7"/>
  <c r="Q8"/>
  <c r="Q9"/>
  <c r="Q10"/>
  <c r="Q11"/>
  <c r="Q12"/>
  <c r="Q13"/>
  <c r="Q14"/>
  <c r="Q15"/>
  <c r="Q16"/>
  <c r="Q17"/>
  <c r="Q18"/>
  <c r="Q19"/>
  <c r="Q20"/>
  <c r="Q21"/>
  <c r="Q5"/>
  <c r="P6"/>
  <c r="P7"/>
  <c r="P8"/>
  <c r="P9"/>
  <c r="P10"/>
  <c r="P11"/>
  <c r="P12"/>
  <c r="P13"/>
  <c r="P14"/>
  <c r="P15"/>
  <c r="P16"/>
  <c r="P17"/>
  <c r="P18"/>
  <c r="P19"/>
  <c r="P20"/>
  <c r="P21"/>
  <c r="P5"/>
  <c r="O6"/>
  <c r="O7"/>
  <c r="O8"/>
  <c r="O9"/>
  <c r="O10"/>
  <c r="O11"/>
  <c r="O12"/>
  <c r="O13"/>
  <c r="O14"/>
  <c r="O15"/>
  <c r="O16"/>
  <c r="O17"/>
  <c r="O18"/>
  <c r="O19"/>
  <c r="O20"/>
  <c r="O21"/>
  <c r="O5"/>
  <c r="N6"/>
  <c r="N7"/>
  <c r="N8"/>
  <c r="N9"/>
  <c r="N10"/>
  <c r="N11"/>
  <c r="N12"/>
  <c r="N13"/>
  <c r="N14"/>
  <c r="N15"/>
  <c r="N16"/>
  <c r="N17"/>
  <c r="N18"/>
  <c r="N19"/>
  <c r="N20"/>
  <c r="N21"/>
  <c r="N5"/>
  <c r="M6"/>
  <c r="M7"/>
  <c r="M8"/>
  <c r="M9"/>
  <c r="M10"/>
  <c r="M11"/>
  <c r="M12"/>
  <c r="M13"/>
  <c r="M14"/>
  <c r="M15"/>
  <c r="M16"/>
  <c r="M17"/>
  <c r="M18"/>
  <c r="M19"/>
  <c r="M20"/>
  <c r="M21"/>
  <c r="M5"/>
  <c r="L6"/>
  <c r="L7"/>
  <c r="L8"/>
  <c r="L9"/>
  <c r="L10"/>
  <c r="L11"/>
  <c r="L12"/>
  <c r="L13"/>
  <c r="L14"/>
  <c r="L15"/>
  <c r="L16"/>
  <c r="L17"/>
  <c r="L18"/>
  <c r="L19"/>
  <c r="L20"/>
  <c r="L21"/>
  <c r="L5"/>
  <c r="K6"/>
  <c r="K7"/>
  <c r="K8"/>
  <c r="K9"/>
  <c r="K10"/>
  <c r="K11"/>
  <c r="K12"/>
  <c r="K13"/>
  <c r="K14"/>
  <c r="K15"/>
  <c r="K16"/>
  <c r="K17"/>
  <c r="K18"/>
  <c r="K19"/>
  <c r="K20"/>
  <c r="K21"/>
  <c r="K5"/>
  <c r="J6"/>
  <c r="J7"/>
  <c r="J8"/>
  <c r="J9"/>
  <c r="J10"/>
  <c r="J11"/>
  <c r="J12"/>
  <c r="J13"/>
  <c r="J14"/>
  <c r="J15"/>
  <c r="J16"/>
  <c r="J17"/>
  <c r="J18"/>
  <c r="J19"/>
  <c r="J20"/>
  <c r="J21"/>
  <c r="J5"/>
  <c r="I6"/>
  <c r="I7"/>
  <c r="I8"/>
  <c r="I9"/>
  <c r="I10"/>
  <c r="I11"/>
  <c r="I12"/>
  <c r="I13"/>
  <c r="I14"/>
  <c r="I15"/>
  <c r="I16"/>
  <c r="I17"/>
  <c r="I18"/>
  <c r="I19"/>
  <c r="I20"/>
  <c r="I21"/>
  <c r="I5"/>
  <c r="H6"/>
  <c r="H7"/>
  <c r="H8"/>
  <c r="H9"/>
  <c r="H10"/>
  <c r="H11"/>
  <c r="H12"/>
  <c r="H13"/>
  <c r="H14"/>
  <c r="H15"/>
  <c r="H16"/>
  <c r="H17"/>
  <c r="H18"/>
  <c r="H19"/>
  <c r="H20"/>
  <c r="H21"/>
  <c r="H5"/>
  <c r="G6"/>
  <c r="G7"/>
  <c r="G8"/>
  <c r="G9"/>
  <c r="G10"/>
  <c r="G11"/>
  <c r="G12"/>
  <c r="G13"/>
  <c r="G14"/>
  <c r="G15"/>
  <c r="G16"/>
  <c r="G17"/>
  <c r="G18"/>
  <c r="G19"/>
  <c r="G20"/>
  <c r="G21"/>
  <c r="G5"/>
  <c r="F6"/>
  <c r="F7"/>
  <c r="F8"/>
  <c r="F9"/>
  <c r="F10"/>
  <c r="F11"/>
  <c r="F12"/>
  <c r="F13"/>
  <c r="F14"/>
  <c r="F15"/>
  <c r="F16"/>
  <c r="F17"/>
  <c r="F18"/>
  <c r="F19"/>
  <c r="F20"/>
  <c r="F21"/>
  <c r="F5"/>
  <c r="F23" s="1"/>
  <c r="E21"/>
  <c r="E20"/>
  <c r="E19"/>
  <c r="E18"/>
  <c r="E17"/>
  <c r="E16"/>
  <c r="E15"/>
  <c r="E14"/>
  <c r="E13"/>
  <c r="E12"/>
  <c r="E11"/>
  <c r="E10"/>
  <c r="E9"/>
  <c r="E8"/>
  <c r="E7"/>
  <c r="E6"/>
  <c r="E5"/>
  <c r="D5"/>
  <c r="D6"/>
  <c r="D7"/>
  <c r="D8"/>
  <c r="D9"/>
  <c r="D10"/>
  <c r="D11"/>
  <c r="D12"/>
  <c r="D13"/>
  <c r="D14"/>
  <c r="D15"/>
  <c r="D16"/>
  <c r="D17"/>
  <c r="D18"/>
  <c r="D19"/>
  <c r="D20"/>
  <c r="D21"/>
  <c r="C20"/>
  <c r="W20" s="1"/>
  <c r="C21"/>
  <c r="C19"/>
  <c r="C18"/>
  <c r="C17"/>
  <c r="C16"/>
  <c r="C15"/>
  <c r="C14"/>
  <c r="C13"/>
  <c r="C12"/>
  <c r="C11"/>
  <c r="C10"/>
  <c r="C9"/>
  <c r="C8"/>
  <c r="C7"/>
  <c r="C6"/>
  <c r="C5"/>
  <c r="X31" i="26"/>
  <c r="X28"/>
  <c r="X27"/>
  <c r="X26"/>
  <c r="X5"/>
  <c r="W31" i="25"/>
  <c r="W28"/>
  <c r="W27"/>
  <c r="W26"/>
  <c r="W25"/>
  <c r="W24"/>
  <c r="X29" i="26"/>
  <c r="W29" i="25"/>
  <c r="W30"/>
  <c r="G29" i="1"/>
  <c r="G23"/>
  <c r="H21" s="1"/>
  <c r="C23"/>
  <c r="D21" s="1"/>
  <c r="M23" i="26" l="1"/>
  <c r="L23" i="25"/>
  <c r="Q23"/>
  <c r="K23"/>
  <c r="N23"/>
  <c r="P23"/>
  <c r="F23" i="26"/>
  <c r="E23" i="25"/>
  <c r="J23" i="26"/>
  <c r="I23" i="25"/>
  <c r="D23" i="26"/>
  <c r="T23" i="25"/>
  <c r="O23"/>
  <c r="R23"/>
  <c r="U23"/>
  <c r="J23"/>
  <c r="H23"/>
  <c r="G23"/>
  <c r="M23"/>
  <c r="P23" i="26"/>
  <c r="O23"/>
  <c r="N23"/>
  <c r="K23"/>
  <c r="I23"/>
  <c r="E23"/>
  <c r="H23"/>
  <c r="L23"/>
  <c r="D23" i="25"/>
  <c r="C23"/>
  <c r="W8"/>
  <c r="W16"/>
  <c r="X30" i="26"/>
  <c r="X8"/>
  <c r="W12" i="25"/>
  <c r="W19"/>
  <c r="W17"/>
  <c r="W18"/>
  <c r="X6" i="26"/>
  <c r="W15" i="25"/>
  <c r="W14"/>
  <c r="W13"/>
  <c r="W11"/>
  <c r="W10"/>
  <c r="W9"/>
  <c r="W7"/>
  <c r="W6"/>
  <c r="W21"/>
  <c r="W5"/>
  <c r="G30" i="1"/>
  <c r="D22"/>
  <c r="D10"/>
  <c r="D14"/>
  <c r="D6"/>
  <c r="D8"/>
  <c r="D12"/>
  <c r="D18"/>
  <c r="H14"/>
  <c r="H10"/>
  <c r="D16"/>
  <c r="D20"/>
  <c r="C29"/>
  <c r="C30" s="1"/>
  <c r="H6"/>
  <c r="H8"/>
  <c r="H18"/>
  <c r="H20"/>
  <c r="H22"/>
  <c r="H7"/>
  <c r="H9"/>
  <c r="H19"/>
  <c r="D7"/>
  <c r="D9"/>
  <c r="D11"/>
  <c r="D13"/>
  <c r="D15"/>
  <c r="D17"/>
  <c r="D19"/>
  <c r="X23" i="26" l="1"/>
  <c r="W23" i="25"/>
  <c r="H23" i="1"/>
  <c r="D23"/>
  <c r="Y16" i="25" l="1"/>
  <c r="Y22"/>
  <c r="Z15" i="26"/>
  <c r="Z16"/>
  <c r="Z14"/>
  <c r="Z8"/>
  <c r="Z9"/>
  <c r="Z6"/>
  <c r="Z7"/>
  <c r="Z18"/>
  <c r="Z13"/>
  <c r="Z19"/>
  <c r="Z17"/>
  <c r="Z5"/>
  <c r="Y5" i="25"/>
  <c r="Y10"/>
  <c r="Y17"/>
  <c r="Y9"/>
  <c r="Y19"/>
  <c r="Y18"/>
  <c r="Y6"/>
  <c r="Y21"/>
  <c r="Y8"/>
  <c r="Y13"/>
  <c r="Y12"/>
  <c r="Y7"/>
  <c r="Y20"/>
  <c r="Y15"/>
  <c r="Y11"/>
  <c r="Y14"/>
  <c r="Y23" l="1"/>
  <c r="Z23" i="26"/>
</calcChain>
</file>

<file path=xl/sharedStrings.xml><?xml version="1.0" encoding="utf-8"?>
<sst xmlns="http://schemas.openxmlformats.org/spreadsheetml/2006/main" count="1171" uniqueCount="97">
  <si>
    <t>Liste</t>
  </si>
  <si>
    <t>candidati UNINOMINALE</t>
  </si>
  <si>
    <t>Voti</t>
  </si>
  <si>
    <t>MOVIMENTO 5 STELLE</t>
  </si>
  <si>
    <t xml:space="preserve">SPADONI MARIA EDERA </t>
  </si>
  <si>
    <t>IL POPOLO DELLA FAMIGLIA</t>
  </si>
  <si>
    <t xml:space="preserve">PETTOLINO ANNA MARIA PIA </t>
  </si>
  <si>
    <t>PER UNA SINISTRA RIVOLUZIONARIA</t>
  </si>
  <si>
    <t xml:space="preserve">PIETRI GIAN LUCA </t>
  </si>
  <si>
    <t>PARTITO COMUNISTA</t>
  </si>
  <si>
    <t xml:space="preserve">SCIORTINO RICCARDO </t>
  </si>
  <si>
    <t>CIVICA POPOLARE LORENZIN</t>
  </si>
  <si>
    <t xml:space="preserve">DELRIO GRAZIANO </t>
  </si>
  <si>
    <t>PARTITO DEMOCRATICO</t>
  </si>
  <si>
    <t>ITALIA EUROPA INSIEME</t>
  </si>
  <si>
    <t xml:space="preserve"> +EUROPA</t>
  </si>
  <si>
    <t>NOI CON L'ITALIA - UDC</t>
  </si>
  <si>
    <t xml:space="preserve">ZAGHI AGNESE </t>
  </si>
  <si>
    <t>FORZA ITALIA</t>
  </si>
  <si>
    <t>LEGA</t>
  </si>
  <si>
    <t>FRATELLI D'ITALIA CON GIORGIA MELONI</t>
  </si>
  <si>
    <t>ITALIA AGLI ITALIANI - Forza Nuova - Fiamma</t>
  </si>
  <si>
    <t xml:space="preserve">GUGLIELMINO ANGELA </t>
  </si>
  <si>
    <t>PARTITO REPUBBLICANO ITALIANO - ALA</t>
  </si>
  <si>
    <t xml:space="preserve">SPALLANZANI ANDREA </t>
  </si>
  <si>
    <t>POTERE AL POPOLO!</t>
  </si>
  <si>
    <t xml:space="preserve">CASTIGLIONI BARBARA </t>
  </si>
  <si>
    <t>LIBERI E UGUALI</t>
  </si>
  <si>
    <t xml:space="preserve">TUTINO MIRKO </t>
  </si>
  <si>
    <t>CASAPOUND ITALIA</t>
  </si>
  <si>
    <t xml:space="preserve">SPAGGIARI GIULIA </t>
  </si>
  <si>
    <t>Voti validi alle liste</t>
  </si>
  <si>
    <t>Voti validi ai candidati</t>
  </si>
  <si>
    <t>CSX voti SOLO al candidato</t>
  </si>
  <si>
    <t>CDX voti SOLO al candidato</t>
  </si>
  <si>
    <t>Bianche</t>
  </si>
  <si>
    <t>Nulle</t>
  </si>
  <si>
    <t>Contestate</t>
  </si>
  <si>
    <t>Totale non validi</t>
  </si>
  <si>
    <t>Votanti</t>
  </si>
  <si>
    <t>Elettori</t>
  </si>
  <si>
    <t>%</t>
  </si>
  <si>
    <t>VOTI</t>
  </si>
  <si>
    <t>SEGGIO 1</t>
  </si>
  <si>
    <t>SEGGIO 2</t>
  </si>
  <si>
    <t>SEGGIO 3</t>
  </si>
  <si>
    <t>seggio speciale</t>
  </si>
  <si>
    <t>SEGGIO 4</t>
  </si>
  <si>
    <t>SEGGIO 5</t>
  </si>
  <si>
    <t>SEGGIO 6</t>
  </si>
  <si>
    <t>SEGGIO 7</t>
  </si>
  <si>
    <t>SEGGIO 8</t>
  </si>
  <si>
    <t>SEGGIO 9</t>
  </si>
  <si>
    <t>SEGGIO 10</t>
  </si>
  <si>
    <t>SEGGIO 11</t>
  </si>
  <si>
    <t>SEGGIO 12</t>
  </si>
  <si>
    <t>SEGGIO 13</t>
  </si>
  <si>
    <t>SEGGIO 14</t>
  </si>
  <si>
    <t>SEGGIO 15</t>
  </si>
  <si>
    <t>SEGGIO 16</t>
  </si>
  <si>
    <t>SEGGIO 17</t>
  </si>
  <si>
    <t>SEGGIO 18</t>
  </si>
  <si>
    <t>TOTALI</t>
  </si>
  <si>
    <t>DESTRE UNITE - FORCONI</t>
  </si>
  <si>
    <t xml:space="preserve">CIANALINO PAOLO </t>
  </si>
  <si>
    <t xml:space="preserve">ONORVIL MARIA </t>
  </si>
  <si>
    <t xml:space="preserve">LEONI SERGIO </t>
  </si>
  <si>
    <t xml:space="preserve">PINNOCK JUDITH </t>
  </si>
  <si>
    <t xml:space="preserve">IORI VANNA </t>
  </si>
  <si>
    <t xml:space="preserve">TOGNONI DAVIDE </t>
  </si>
  <si>
    <t xml:space="preserve">COSTA PATRIZIA </t>
  </si>
  <si>
    <t xml:space="preserve">REVERBERI CARLOTTA </t>
  </si>
  <si>
    <t xml:space="preserve">GALANTINI CESARE </t>
  </si>
  <si>
    <t xml:space="preserve">MATIJASIC MIRIJANA </t>
  </si>
  <si>
    <t xml:space="preserve">MANTOVANI MARIA LAURA </t>
  </si>
  <si>
    <t xml:space="preserve">BELLOCCHI CLAUDIA </t>
  </si>
  <si>
    <t>SENATO SEGGIO 2</t>
  </si>
  <si>
    <t>SENATO LISTE</t>
  </si>
  <si>
    <t>SENATO CANDIDATI</t>
  </si>
  <si>
    <t>SENATO SEGGIO SPECIALE</t>
  </si>
  <si>
    <t>SENATO SEGGIO 1 MUNICIPIO</t>
  </si>
  <si>
    <t>SENATO SEGGIO 3 CONVITTO</t>
  </si>
  <si>
    <t>SENATO SEGGIO 4 CANTONA</t>
  </si>
  <si>
    <t>SENATO SEGGIO 5 CANTONA</t>
  </si>
  <si>
    <t>SENATO SEGGIO 6 LICEO</t>
  </si>
  <si>
    <t>SENATO SEGGIO 7 CANTONA</t>
  </si>
  <si>
    <t>SENATO SEGGIO 8 CANTONA</t>
  </si>
  <si>
    <t>SENATO SEGGIO 9 ESP SUD+LEMIZZONE</t>
  </si>
  <si>
    <t>SENATO SEGGIO 10 ESP SUD</t>
  </si>
  <si>
    <t>SENATO SEGGIO 11 ESP SUD</t>
  </si>
  <si>
    <t>SENATO SEGGIO 12 ESP SUD</t>
  </si>
  <si>
    <t>SENATO SEGGIO 13 ESP SUD BUDRIO</t>
  </si>
  <si>
    <t>SENATO SEGGIO 14 CANOLO FOSDONDO</t>
  </si>
  <si>
    <t>SENATO SEGGIO 15 CANOLO</t>
  </si>
  <si>
    <t>SENATO SEGGIO 16 CASA PROTETTA</t>
  </si>
  <si>
    <t>SENATO SEGGIO 17 MANDRIO</t>
  </si>
  <si>
    <t>SENATO SEGGIO 18 PRATO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</si>
</sst>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2"/>
    </font>
    <font>
      <b/>
      <sz val="18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D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7" fillId="0" borderId="2" xfId="0" applyFont="1" applyBorder="1" applyAlignment="1">
      <alignment horizontal="right"/>
    </xf>
    <xf numFmtId="0" fontId="8" fillId="0" borderId="2" xfId="0" applyFont="1" applyBorder="1"/>
    <xf numFmtId="0" fontId="3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3" borderId="2" xfId="0" applyFont="1" applyFill="1" applyBorder="1"/>
    <xf numFmtId="0" fontId="8" fillId="4" borderId="2" xfId="0" applyFont="1" applyFill="1" applyBorder="1"/>
    <xf numFmtId="0" fontId="3" fillId="4" borderId="2" xfId="0" applyFont="1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4" fillId="0" borderId="2" xfId="0" applyFont="1" applyBorder="1" applyAlignment="1">
      <alignment horizontal="center"/>
    </xf>
    <xf numFmtId="0" fontId="5" fillId="0" borderId="5" xfId="0" applyFont="1" applyBorder="1"/>
    <xf numFmtId="0" fontId="4" fillId="0" borderId="5" xfId="0" applyFont="1" applyBorder="1" applyAlignment="1">
      <alignment horizontal="center"/>
    </xf>
    <xf numFmtId="9" fontId="7" fillId="0" borderId="2" xfId="1" applyFont="1" applyBorder="1" applyAlignment="1">
      <alignment horizontal="right"/>
    </xf>
    <xf numFmtId="9" fontId="7" fillId="5" borderId="2" xfId="1" applyFont="1" applyFill="1" applyBorder="1" applyAlignment="1">
      <alignment horizontal="right"/>
    </xf>
    <xf numFmtId="9" fontId="3" fillId="5" borderId="2" xfId="1" applyFont="1" applyFill="1" applyBorder="1" applyAlignment="1">
      <alignment horizontal="right"/>
    </xf>
    <xf numFmtId="9" fontId="3" fillId="0" borderId="2" xfId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6" borderId="2" xfId="0" applyFont="1" applyFill="1" applyBorder="1" applyAlignment="1">
      <alignment horizontal="right"/>
    </xf>
    <xf numFmtId="0" fontId="9" fillId="6" borderId="2" xfId="0" applyFont="1" applyFill="1" applyBorder="1" applyAlignment="1">
      <alignment horizontal="right"/>
    </xf>
    <xf numFmtId="0" fontId="7" fillId="5" borderId="2" xfId="0" applyFont="1" applyFill="1" applyBorder="1" applyAlignment="1">
      <alignment horizontal="right"/>
    </xf>
    <xf numFmtId="0" fontId="5" fillId="0" borderId="3" xfId="0" applyFont="1" applyBorder="1"/>
    <xf numFmtId="0" fontId="7" fillId="0" borderId="3" xfId="0" applyFont="1" applyBorder="1" applyAlignment="1">
      <alignment horizontal="right"/>
    </xf>
    <xf numFmtId="9" fontId="7" fillId="0" borderId="3" xfId="1" applyFont="1" applyBorder="1" applyAlignment="1">
      <alignment horizontal="right"/>
    </xf>
    <xf numFmtId="0" fontId="8" fillId="0" borderId="3" xfId="0" applyFont="1" applyBorder="1"/>
    <xf numFmtId="9" fontId="7" fillId="0" borderId="5" xfId="1" applyFont="1" applyBorder="1" applyAlignment="1">
      <alignment horizontal="right"/>
    </xf>
    <xf numFmtId="0" fontId="5" fillId="2" borderId="9" xfId="0" applyFont="1" applyFill="1" applyBorder="1"/>
    <xf numFmtId="0" fontId="7" fillId="5" borderId="10" xfId="0" applyFont="1" applyFill="1" applyBorder="1" applyAlignment="1">
      <alignment horizontal="right"/>
    </xf>
    <xf numFmtId="0" fontId="0" fillId="0" borderId="11" xfId="0" applyBorder="1"/>
    <xf numFmtId="0" fontId="5" fillId="2" borderId="14" xfId="0" applyFont="1" applyFill="1" applyBorder="1"/>
    <xf numFmtId="0" fontId="8" fillId="2" borderId="16" xfId="0" applyFont="1" applyFill="1" applyBorder="1"/>
    <xf numFmtId="0" fontId="3" fillId="5" borderId="17" xfId="0" applyFont="1" applyFill="1" applyBorder="1" applyAlignment="1">
      <alignment horizontal="right"/>
    </xf>
    <xf numFmtId="0" fontId="0" fillId="0" borderId="1" xfId="0" applyBorder="1"/>
    <xf numFmtId="0" fontId="8" fillId="0" borderId="5" xfId="0" applyFont="1" applyBorder="1"/>
    <xf numFmtId="0" fontId="3" fillId="0" borderId="5" xfId="0" applyFont="1" applyBorder="1" applyAlignment="1">
      <alignment horizontal="right"/>
    </xf>
    <xf numFmtId="0" fontId="5" fillId="0" borderId="9" xfId="0" applyFont="1" applyBorder="1"/>
    <xf numFmtId="0" fontId="7" fillId="0" borderId="10" xfId="0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/>
    <xf numFmtId="0" fontId="7" fillId="0" borderId="17" xfId="0" applyFont="1" applyBorder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164" fontId="7" fillId="0" borderId="5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164" fontId="7" fillId="0" borderId="17" xfId="1" applyNumberFormat="1" applyFont="1" applyBorder="1" applyAlignment="1">
      <alignment horizontal="right"/>
    </xf>
    <xf numFmtId="164" fontId="9" fillId="6" borderId="2" xfId="0" applyNumberFormat="1" applyFont="1" applyFill="1" applyBorder="1" applyAlignment="1">
      <alignment horizontal="right"/>
    </xf>
    <xf numFmtId="0" fontId="10" fillId="3" borderId="3" xfId="0" applyFont="1" applyFill="1" applyBorder="1"/>
    <xf numFmtId="0" fontId="9" fillId="0" borderId="5" xfId="0" applyFont="1" applyBorder="1" applyAlignment="1">
      <alignment horizontal="right"/>
    </xf>
    <xf numFmtId="0" fontId="4" fillId="0" borderId="9" xfId="0" applyFont="1" applyBorder="1"/>
    <xf numFmtId="0" fontId="4" fillId="0" borderId="14" xfId="0" applyFont="1" applyBorder="1"/>
    <xf numFmtId="0" fontId="8" fillId="4" borderId="3" xfId="0" applyFont="1" applyFill="1" applyBorder="1"/>
    <xf numFmtId="0" fontId="3" fillId="4" borderId="3" xfId="0" applyFont="1" applyFill="1" applyBorder="1"/>
    <xf numFmtId="0" fontId="0" fillId="0" borderId="3" xfId="0" applyBorder="1"/>
    <xf numFmtId="0" fontId="0" fillId="0" borderId="5" xfId="0" applyBorder="1"/>
    <xf numFmtId="164" fontId="7" fillId="0" borderId="13" xfId="1" applyNumberFormat="1" applyFont="1" applyBorder="1" applyAlignment="1">
      <alignment horizontal="right"/>
    </xf>
    <xf numFmtId="164" fontId="7" fillId="0" borderId="15" xfId="1" applyNumberFormat="1" applyFont="1" applyBorder="1" applyAlignment="1">
      <alignment horizontal="right"/>
    </xf>
    <xf numFmtId="0" fontId="4" fillId="0" borderId="5" xfId="0" applyFont="1" applyBorder="1"/>
    <xf numFmtId="0" fontId="4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9" fontId="7" fillId="0" borderId="22" xfId="1" applyFont="1" applyBorder="1" applyAlignment="1">
      <alignment horizontal="right"/>
    </xf>
    <xf numFmtId="0" fontId="4" fillId="6" borderId="16" xfId="0" applyFont="1" applyFill="1" applyBorder="1" applyAlignment="1">
      <alignment horizontal="right"/>
    </xf>
    <xf numFmtId="0" fontId="9" fillId="6" borderId="17" xfId="0" applyFont="1" applyFill="1" applyBorder="1" applyAlignment="1">
      <alignment horizontal="right"/>
    </xf>
    <xf numFmtId="9" fontId="7" fillId="6" borderId="19" xfId="1" applyFont="1" applyFill="1" applyBorder="1" applyAlignment="1">
      <alignment horizontal="right"/>
    </xf>
    <xf numFmtId="0" fontId="0" fillId="0" borderId="22" xfId="0" applyBorder="1"/>
    <xf numFmtId="0" fontId="0" fillId="0" borderId="2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164" fontId="0" fillId="0" borderId="2" xfId="1" applyNumberFormat="1" applyFont="1" applyBorder="1"/>
    <xf numFmtId="0" fontId="16" fillId="0" borderId="3" xfId="0" applyFont="1" applyBorder="1"/>
    <xf numFmtId="0" fontId="16" fillId="7" borderId="10" xfId="0" applyFont="1" applyFill="1" applyBorder="1"/>
    <xf numFmtId="164" fontId="0" fillId="7" borderId="13" xfId="1" applyNumberFormat="1" applyFont="1" applyFill="1" applyBorder="1"/>
    <xf numFmtId="0" fontId="16" fillId="7" borderId="2" xfId="0" applyFont="1" applyFill="1" applyBorder="1"/>
    <xf numFmtId="164" fontId="0" fillId="7" borderId="15" xfId="1" applyNumberFormat="1" applyFont="1" applyFill="1" applyBorder="1"/>
    <xf numFmtId="0" fontId="16" fillId="7" borderId="17" xfId="0" applyFont="1" applyFill="1" applyBorder="1"/>
    <xf numFmtId="164" fontId="0" fillId="7" borderId="19" xfId="1" applyNumberFormat="1" applyFont="1" applyFill="1" applyBorder="1"/>
    <xf numFmtId="0" fontId="16" fillId="0" borderId="5" xfId="0" applyFont="1" applyBorder="1"/>
    <xf numFmtId="0" fontId="17" fillId="3" borderId="2" xfId="0" applyFont="1" applyFill="1" applyBorder="1" applyAlignment="1">
      <alignment vertical="center"/>
    </xf>
    <xf numFmtId="0" fontId="16" fillId="9" borderId="2" xfId="0" applyFont="1" applyFill="1" applyBorder="1"/>
    <xf numFmtId="0" fontId="11" fillId="0" borderId="2" xfId="0" applyFont="1" applyBorder="1" applyAlignment="1">
      <alignment vertical="center"/>
    </xf>
    <xf numFmtId="0" fontId="15" fillId="0" borderId="2" xfId="0" applyFont="1" applyBorder="1"/>
    <xf numFmtId="0" fontId="11" fillId="0" borderId="2" xfId="0" applyFont="1" applyBorder="1" applyAlignment="1">
      <alignment horizontal="left" vertical="center"/>
    </xf>
    <xf numFmtId="0" fontId="16" fillId="0" borderId="0" xfId="0" applyFont="1"/>
    <xf numFmtId="0" fontId="16" fillId="9" borderId="2" xfId="0" applyFont="1" applyFill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0" fillId="7" borderId="11" xfId="0" applyFill="1" applyBorder="1"/>
    <xf numFmtId="0" fontId="0" fillId="7" borderId="0" xfId="0" applyFill="1" applyBorder="1"/>
    <xf numFmtId="0" fontId="0" fillId="7" borderId="1" xfId="0" applyFill="1" applyBorder="1"/>
    <xf numFmtId="0" fontId="16" fillId="5" borderId="2" xfId="0" applyFont="1" applyFill="1" applyBorder="1"/>
    <xf numFmtId="164" fontId="7" fillId="0" borderId="31" xfId="1" applyNumberFormat="1" applyFont="1" applyBorder="1" applyAlignment="1">
      <alignment horizontal="right"/>
    </xf>
    <xf numFmtId="164" fontId="7" fillId="0" borderId="32" xfId="1" applyNumberFormat="1" applyFont="1" applyBorder="1" applyAlignment="1">
      <alignment horizontal="right"/>
    </xf>
    <xf numFmtId="164" fontId="7" fillId="0" borderId="34" xfId="1" applyNumberFormat="1" applyFont="1" applyBorder="1" applyAlignment="1">
      <alignment horizontal="right"/>
    </xf>
    <xf numFmtId="164" fontId="7" fillId="0" borderId="35" xfId="1" applyNumberFormat="1" applyFont="1" applyBorder="1" applyAlignment="1">
      <alignment horizontal="right"/>
    </xf>
    <xf numFmtId="0" fontId="5" fillId="0" borderId="4" xfId="0" applyFont="1" applyBorder="1"/>
    <xf numFmtId="0" fontId="4" fillId="0" borderId="4" xfId="0" applyFont="1" applyBorder="1" applyAlignment="1">
      <alignment horizontal="center"/>
    </xf>
    <xf numFmtId="0" fontId="4" fillId="6" borderId="5" xfId="0" applyFont="1" applyFill="1" applyBorder="1" applyAlignment="1">
      <alignment horizontal="right"/>
    </xf>
    <xf numFmtId="0" fontId="9" fillId="6" borderId="5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164" fontId="9" fillId="6" borderId="5" xfId="0" applyNumberFormat="1" applyFont="1" applyFill="1" applyBorder="1" applyAlignment="1">
      <alignment horizontal="right"/>
    </xf>
    <xf numFmtId="0" fontId="5" fillId="5" borderId="2" xfId="0" applyFont="1" applyFill="1" applyBorder="1"/>
    <xf numFmtId="0" fontId="0" fillId="5" borderId="0" xfId="0" applyFill="1"/>
    <xf numFmtId="164" fontId="0" fillId="5" borderId="2" xfId="1" applyNumberFormat="1" applyFont="1" applyFill="1" applyBorder="1"/>
    <xf numFmtId="0" fontId="5" fillId="5" borderId="3" xfId="0" applyFont="1" applyFill="1" applyBorder="1"/>
    <xf numFmtId="0" fontId="16" fillId="5" borderId="3" xfId="0" applyFont="1" applyFill="1" applyBorder="1"/>
    <xf numFmtId="164" fontId="0" fillId="5" borderId="3" xfId="1" applyNumberFormat="1" applyFont="1" applyFill="1" applyBorder="1"/>
    <xf numFmtId="0" fontId="16" fillId="5" borderId="10" xfId="0" applyFont="1" applyFill="1" applyBorder="1"/>
    <xf numFmtId="0" fontId="0" fillId="5" borderId="0" xfId="0" applyFill="1" applyBorder="1"/>
    <xf numFmtId="0" fontId="16" fillId="5" borderId="17" xfId="0" applyFont="1" applyFill="1" applyBorder="1"/>
    <xf numFmtId="0" fontId="0" fillId="5" borderId="1" xfId="0" applyFill="1" applyBorder="1"/>
    <xf numFmtId="0" fontId="5" fillId="5" borderId="5" xfId="0" applyFont="1" applyFill="1" applyBorder="1"/>
    <xf numFmtId="0" fontId="8" fillId="5" borderId="2" xfId="0" applyFont="1" applyFill="1" applyBorder="1"/>
    <xf numFmtId="0" fontId="16" fillId="5" borderId="5" xfId="0" applyFont="1" applyFill="1" applyBorder="1"/>
    <xf numFmtId="164" fontId="0" fillId="5" borderId="5" xfId="1" applyNumberFormat="1" applyFont="1" applyFill="1" applyBorder="1"/>
    <xf numFmtId="0" fontId="8" fillId="5" borderId="5" xfId="0" applyFont="1" applyFill="1" applyBorder="1"/>
    <xf numFmtId="0" fontId="16" fillId="5" borderId="2" xfId="0" applyFont="1" applyFill="1" applyBorder="1" applyAlignment="1">
      <alignment vertical="center"/>
    </xf>
    <xf numFmtId="0" fontId="5" fillId="7" borderId="2" xfId="0" applyFont="1" applyFill="1" applyBorder="1"/>
    <xf numFmtId="0" fontId="16" fillId="7" borderId="2" xfId="0" applyFont="1" applyFill="1" applyBorder="1" applyAlignment="1">
      <alignment horizontal="right" vertical="center"/>
    </xf>
    <xf numFmtId="0" fontId="13" fillId="0" borderId="29" xfId="0" applyFont="1" applyBorder="1" applyAlignment="1">
      <alignment horizontal="center" vertical="center" wrapText="1"/>
    </xf>
    <xf numFmtId="0" fontId="16" fillId="0" borderId="29" xfId="0" applyFont="1" applyBorder="1"/>
    <xf numFmtId="0" fontId="16" fillId="0" borderId="41" xfId="0" applyFont="1" applyBorder="1"/>
    <xf numFmtId="0" fontId="16" fillId="9" borderId="29" xfId="0" applyFont="1" applyFill="1" applyBorder="1"/>
    <xf numFmtId="0" fontId="15" fillId="0" borderId="29" xfId="0" applyFont="1" applyBorder="1"/>
    <xf numFmtId="0" fontId="16" fillId="0" borderId="30" xfId="0" applyFont="1" applyBorder="1" applyAlignment="1">
      <alignment horizontal="right" vertical="center"/>
    </xf>
    <xf numFmtId="164" fontId="0" fillId="0" borderId="31" xfId="1" applyNumberFormat="1" applyFont="1" applyBorder="1"/>
    <xf numFmtId="164" fontId="0" fillId="0" borderId="32" xfId="1" applyNumberFormat="1" applyFont="1" applyBorder="1"/>
    <xf numFmtId="0" fontId="0" fillId="0" borderId="31" xfId="0" applyBorder="1"/>
    <xf numFmtId="0" fontId="16" fillId="0" borderId="43" xfId="0" applyFont="1" applyBorder="1"/>
    <xf numFmtId="0" fontId="16" fillId="5" borderId="5" xfId="0" applyFont="1" applyFill="1" applyBorder="1" applyAlignment="1">
      <alignment vertical="center"/>
    </xf>
    <xf numFmtId="0" fontId="16" fillId="5" borderId="41" xfId="0" applyFont="1" applyFill="1" applyBorder="1" applyAlignment="1">
      <alignment vertical="center"/>
    </xf>
    <xf numFmtId="164" fontId="0" fillId="5" borderId="2" xfId="1" applyNumberFormat="1" applyFont="1" applyFill="1" applyBorder="1" applyAlignment="1">
      <alignment vertical="center"/>
    </xf>
    <xf numFmtId="9" fontId="7" fillId="0" borderId="23" xfId="1" applyFont="1" applyBorder="1" applyAlignment="1">
      <alignment horizontal="right"/>
    </xf>
    <xf numFmtId="164" fontId="7" fillId="7" borderId="31" xfId="1" applyNumberFormat="1" applyFont="1" applyFill="1" applyBorder="1" applyAlignment="1">
      <alignment horizontal="right"/>
    </xf>
    <xf numFmtId="0" fontId="5" fillId="7" borderId="9" xfId="0" applyFont="1" applyFill="1" applyBorder="1"/>
    <xf numFmtId="0" fontId="5" fillId="7" borderId="10" xfId="0" applyFont="1" applyFill="1" applyBorder="1"/>
    <xf numFmtId="164" fontId="7" fillId="7" borderId="33" xfId="1" applyNumberFormat="1" applyFont="1" applyFill="1" applyBorder="1" applyAlignment="1">
      <alignment horizontal="right"/>
    </xf>
    <xf numFmtId="0" fontId="0" fillId="7" borderId="11" xfId="0" applyFont="1" applyFill="1" applyBorder="1"/>
    <xf numFmtId="0" fontId="5" fillId="7" borderId="14" xfId="0" applyFont="1" applyFill="1" applyBorder="1"/>
    <xf numFmtId="0" fontId="0" fillId="7" borderId="0" xfId="0" applyFont="1" applyFill="1" applyBorder="1"/>
    <xf numFmtId="0" fontId="8" fillId="7" borderId="14" xfId="0" applyFont="1" applyFill="1" applyBorder="1"/>
    <xf numFmtId="0" fontId="5" fillId="7" borderId="16" xfId="0" applyFont="1" applyFill="1" applyBorder="1"/>
    <xf numFmtId="0" fontId="5" fillId="7" borderId="17" xfId="0" applyFont="1" applyFill="1" applyBorder="1"/>
    <xf numFmtId="164" fontId="7" fillId="7" borderId="34" xfId="1" applyNumberFormat="1" applyFont="1" applyFill="1" applyBorder="1" applyAlignment="1">
      <alignment horizontal="right"/>
    </xf>
    <xf numFmtId="0" fontId="0" fillId="7" borderId="1" xfId="0" applyFont="1" applyFill="1" applyBorder="1"/>
    <xf numFmtId="164" fontId="0" fillId="5" borderId="5" xfId="1" applyNumberFormat="1" applyFont="1" applyFill="1" applyBorder="1" applyAlignment="1">
      <alignment vertical="center"/>
    </xf>
    <xf numFmtId="0" fontId="16" fillId="0" borderId="4" xfId="0" applyFont="1" applyBorder="1"/>
    <xf numFmtId="0" fontId="11" fillId="0" borderId="5" xfId="0" applyFont="1" applyBorder="1" applyAlignment="1">
      <alignment horizontal="right" vertical="center"/>
    </xf>
    <xf numFmtId="0" fontId="11" fillId="8" borderId="5" xfId="0" applyFont="1" applyFill="1" applyBorder="1"/>
    <xf numFmtId="0" fontId="17" fillId="8" borderId="42" xfId="0" applyFont="1" applyFill="1" applyBorder="1" applyAlignment="1">
      <alignment horizontal="right" vertical="center"/>
    </xf>
    <xf numFmtId="9" fontId="2" fillId="8" borderId="35" xfId="0" applyNumberFormat="1" applyFont="1" applyFill="1" applyBorder="1"/>
    <xf numFmtId="164" fontId="7" fillId="0" borderId="12" xfId="1" applyNumberFormat="1" applyFont="1" applyBorder="1" applyAlignment="1">
      <alignment vertical="center"/>
    </xf>
    <xf numFmtId="0" fontId="17" fillId="8" borderId="5" xfId="0" applyFont="1" applyFill="1" applyBorder="1"/>
    <xf numFmtId="9" fontId="2" fillId="8" borderId="5" xfId="0" applyNumberFormat="1" applyFont="1" applyFill="1" applyBorder="1"/>
    <xf numFmtId="0" fontId="2" fillId="0" borderId="0" xfId="0" applyFont="1"/>
    <xf numFmtId="0" fontId="16" fillId="9" borderId="3" xfId="0" applyFont="1" applyFill="1" applyBorder="1" applyAlignment="1">
      <alignment vertical="center"/>
    </xf>
    <xf numFmtId="0" fontId="16" fillId="9" borderId="3" xfId="0" applyFont="1" applyFill="1" applyBorder="1"/>
    <xf numFmtId="0" fontId="16" fillId="9" borderId="43" xfId="0" applyFont="1" applyFill="1" applyBorder="1"/>
    <xf numFmtId="0" fontId="11" fillId="0" borderId="5" xfId="0" applyFont="1" applyBorder="1" applyAlignment="1">
      <alignment horizontal="left" vertical="center"/>
    </xf>
    <xf numFmtId="0" fontId="11" fillId="0" borderId="5" xfId="0" applyFont="1" applyBorder="1"/>
    <xf numFmtId="0" fontId="11" fillId="0" borderId="41" xfId="0" applyFont="1" applyBorder="1"/>
    <xf numFmtId="0" fontId="17" fillId="0" borderId="42" xfId="0" applyFont="1" applyBorder="1" applyAlignment="1">
      <alignment horizontal="right" vertical="center"/>
    </xf>
    <xf numFmtId="0" fontId="2" fillId="0" borderId="35" xfId="0" applyFont="1" applyBorder="1"/>
    <xf numFmtId="0" fontId="11" fillId="0" borderId="9" xfId="0" applyFont="1" applyBorder="1" applyAlignment="1">
      <alignment vertical="center"/>
    </xf>
    <xf numFmtId="0" fontId="15" fillId="0" borderId="10" xfId="0" applyFont="1" applyBorder="1"/>
    <xf numFmtId="0" fontId="15" fillId="0" borderId="45" xfId="0" applyFont="1" applyBorder="1"/>
    <xf numFmtId="0" fontId="16" fillId="0" borderId="46" xfId="0" applyFont="1" applyBorder="1" applyAlignment="1">
      <alignment horizontal="right" vertical="center"/>
    </xf>
    <xf numFmtId="0" fontId="0" fillId="0" borderId="36" xfId="0" applyBorder="1"/>
    <xf numFmtId="0" fontId="11" fillId="0" borderId="14" xfId="0" applyFont="1" applyBorder="1" applyAlignment="1">
      <alignment vertical="center"/>
    </xf>
    <xf numFmtId="0" fontId="0" fillId="0" borderId="37" xfId="0" applyBorder="1"/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/>
    <xf numFmtId="0" fontId="11" fillId="0" borderId="47" xfId="0" applyFont="1" applyBorder="1"/>
    <xf numFmtId="0" fontId="17" fillId="0" borderId="48" xfId="0" applyFont="1" applyBorder="1" applyAlignment="1">
      <alignment horizontal="right" vertical="center"/>
    </xf>
    <xf numFmtId="0" fontId="2" fillId="0" borderId="38" xfId="0" applyFont="1" applyBorder="1"/>
    <xf numFmtId="0" fontId="17" fillId="5" borderId="2" xfId="0" applyFont="1" applyFill="1" applyBorder="1"/>
    <xf numFmtId="0" fontId="17" fillId="0" borderId="2" xfId="0" applyFont="1" applyBorder="1"/>
    <xf numFmtId="0" fontId="2" fillId="0" borderId="2" xfId="0" applyFont="1" applyBorder="1"/>
    <xf numFmtId="0" fontId="17" fillId="3" borderId="3" xfId="0" applyFont="1" applyFill="1" applyBorder="1" applyAlignment="1">
      <alignment vertical="center"/>
    </xf>
    <xf numFmtId="0" fontId="17" fillId="5" borderId="5" xfId="0" applyFont="1" applyFill="1" applyBorder="1"/>
    <xf numFmtId="0" fontId="17" fillId="0" borderId="5" xfId="0" applyFont="1" applyBorder="1"/>
    <xf numFmtId="0" fontId="2" fillId="0" borderId="5" xfId="0" applyFont="1" applyBorder="1"/>
    <xf numFmtId="0" fontId="16" fillId="0" borderId="10" xfId="0" applyFont="1" applyBorder="1"/>
    <xf numFmtId="0" fontId="0" fillId="0" borderId="13" xfId="0" applyBorder="1"/>
    <xf numFmtId="0" fontId="0" fillId="0" borderId="15" xfId="0" applyBorder="1"/>
    <xf numFmtId="0" fontId="11" fillId="0" borderId="16" xfId="0" applyFont="1" applyBorder="1" applyAlignment="1">
      <alignment vertical="center"/>
    </xf>
    <xf numFmtId="0" fontId="16" fillId="0" borderId="17" xfId="0" applyFont="1" applyBorder="1"/>
    <xf numFmtId="0" fontId="0" fillId="0" borderId="19" xfId="0" applyBorder="1"/>
    <xf numFmtId="0" fontId="16" fillId="3" borderId="2" xfId="0" applyFont="1" applyFill="1" applyBorder="1"/>
    <xf numFmtId="0" fontId="16" fillId="3" borderId="3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16" fillId="7" borderId="10" xfId="0" applyFont="1" applyFill="1" applyBorder="1" applyAlignment="1">
      <alignment horizontal="right" vertical="center"/>
    </xf>
    <xf numFmtId="0" fontId="0" fillId="0" borderId="10" xfId="0" applyBorder="1"/>
    <xf numFmtId="0" fontId="16" fillId="7" borderId="17" xfId="0" applyFont="1" applyFill="1" applyBorder="1" applyAlignment="1">
      <alignment horizontal="right" vertical="center"/>
    </xf>
    <xf numFmtId="0" fontId="0" fillId="0" borderId="17" xfId="0" applyBorder="1"/>
    <xf numFmtId="0" fontId="8" fillId="7" borderId="12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164" fontId="7" fillId="7" borderId="23" xfId="1" applyNumberFormat="1" applyFont="1" applyFill="1" applyBorder="1" applyAlignment="1">
      <alignment horizontal="right" vertical="center"/>
    </xf>
    <xf numFmtId="164" fontId="7" fillId="7" borderId="24" xfId="1" applyNumberFormat="1" applyFont="1" applyFill="1" applyBorder="1" applyAlignment="1">
      <alignment horizontal="right" vertical="center"/>
    </xf>
    <xf numFmtId="164" fontId="7" fillId="7" borderId="25" xfId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7" fillId="7" borderId="26" xfId="1" applyNumberFormat="1" applyFont="1" applyFill="1" applyBorder="1" applyAlignment="1">
      <alignment horizontal="right" vertical="center"/>
    </xf>
    <xf numFmtId="164" fontId="7" fillId="7" borderId="27" xfId="1" applyNumberFormat="1" applyFont="1" applyFill="1" applyBorder="1" applyAlignment="1">
      <alignment horizontal="right" vertical="center"/>
    </xf>
    <xf numFmtId="164" fontId="7" fillId="7" borderId="28" xfId="1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0" fillId="7" borderId="26" xfId="1" applyNumberFormat="1" applyFont="1" applyFill="1" applyBorder="1" applyAlignment="1">
      <alignment horizontal="center" vertical="center"/>
    </xf>
    <xf numFmtId="164" fontId="0" fillId="7" borderId="27" xfId="1" applyNumberFormat="1" applyFont="1" applyFill="1" applyBorder="1" applyAlignment="1">
      <alignment horizontal="center" vertical="center"/>
    </xf>
    <xf numFmtId="164" fontId="0" fillId="7" borderId="28" xfId="1" applyNumberFormat="1" applyFont="1" applyFill="1" applyBorder="1" applyAlignment="1">
      <alignment horizontal="center" vertical="center"/>
    </xf>
    <xf numFmtId="0" fontId="16" fillId="7" borderId="12" xfId="0" applyFont="1" applyFill="1" applyBorder="1" applyAlignment="1">
      <alignment horizontal="right" vertical="center"/>
    </xf>
    <xf numFmtId="0" fontId="16" fillId="7" borderId="4" xfId="0" applyFont="1" applyFill="1" applyBorder="1" applyAlignment="1">
      <alignment horizontal="right" vertical="center"/>
    </xf>
    <xf numFmtId="0" fontId="16" fillId="7" borderId="18" xfId="0" applyFont="1" applyFill="1" applyBorder="1" applyAlignment="1">
      <alignment horizontal="right" vertical="center"/>
    </xf>
    <xf numFmtId="0" fontId="16" fillId="7" borderId="39" xfId="0" applyFont="1" applyFill="1" applyBorder="1" applyAlignment="1">
      <alignment horizontal="right" vertical="center"/>
    </xf>
    <xf numFmtId="0" fontId="16" fillId="7" borderId="40" xfId="0" applyFont="1" applyFill="1" applyBorder="1" applyAlignment="1">
      <alignment horizontal="right" vertical="center"/>
    </xf>
    <xf numFmtId="0" fontId="16" fillId="7" borderId="44" xfId="0" applyFont="1" applyFill="1" applyBorder="1" applyAlignment="1">
      <alignment horizontal="right" vertical="center"/>
    </xf>
    <xf numFmtId="0" fontId="16" fillId="7" borderId="11" xfId="0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16" fillId="7" borderId="10" xfId="0" applyFont="1" applyFill="1" applyBorder="1" applyAlignment="1">
      <alignment horizontal="right" vertical="center"/>
    </xf>
    <xf numFmtId="0" fontId="16" fillId="7" borderId="2" xfId="0" applyFont="1" applyFill="1" applyBorder="1" applyAlignment="1">
      <alignment horizontal="right" vertical="center"/>
    </xf>
    <xf numFmtId="0" fontId="16" fillId="7" borderId="17" xfId="0" applyFont="1" applyFill="1" applyBorder="1" applyAlignment="1">
      <alignment horizontal="right" vertical="center"/>
    </xf>
    <xf numFmtId="164" fontId="0" fillId="7" borderId="13" xfId="1" applyNumberFormat="1" applyFont="1" applyFill="1" applyBorder="1" applyAlignment="1">
      <alignment horizontal="right" vertical="center"/>
    </xf>
    <xf numFmtId="164" fontId="0" fillId="7" borderId="15" xfId="1" applyNumberFormat="1" applyFont="1" applyFill="1" applyBorder="1" applyAlignment="1">
      <alignment horizontal="right" vertical="center"/>
    </xf>
    <xf numFmtId="164" fontId="0" fillId="7" borderId="19" xfId="1" applyNumberFormat="1" applyFont="1" applyFill="1" applyBorder="1" applyAlignment="1">
      <alignment horizontal="right" vertical="center"/>
    </xf>
    <xf numFmtId="164" fontId="7" fillId="0" borderId="12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18" xfId="1" applyNumberFormat="1" applyFont="1" applyBorder="1" applyAlignment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66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opLeftCell="A13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80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1.5479876160990713E-3</v>
      </c>
      <c r="F6" s="5" t="s">
        <v>64</v>
      </c>
      <c r="G6" s="5">
        <v>1</v>
      </c>
      <c r="H6" s="96">
        <f>G6/G24</f>
        <v>1.5060240963855422E-3</v>
      </c>
    </row>
    <row r="7" spans="2:8">
      <c r="B7" s="3" t="s">
        <v>5</v>
      </c>
      <c r="C7" s="3">
        <v>12</v>
      </c>
      <c r="D7" s="96">
        <f>C7/C24</f>
        <v>1.8575851393188854E-2</v>
      </c>
      <c r="F7" s="5" t="s">
        <v>65</v>
      </c>
      <c r="G7" s="5">
        <v>13</v>
      </c>
      <c r="H7" s="96">
        <f>G7/G24</f>
        <v>1.9578313253012049E-2</v>
      </c>
    </row>
    <row r="8" spans="2:8">
      <c r="B8" s="3" t="s">
        <v>23</v>
      </c>
      <c r="C8" s="3">
        <v>1</v>
      </c>
      <c r="D8" s="96">
        <f>C8/C24</f>
        <v>1.5479876160990713E-3</v>
      </c>
      <c r="F8" s="5" t="s">
        <v>66</v>
      </c>
      <c r="G8" s="5">
        <v>1</v>
      </c>
      <c r="H8" s="96">
        <f>G8/G24</f>
        <v>1.5060240963855422E-3</v>
      </c>
    </row>
    <row r="9" spans="2:8" ht="15.75" thickBot="1">
      <c r="B9" s="27" t="s">
        <v>25</v>
      </c>
      <c r="C9" s="27">
        <v>11</v>
      </c>
      <c r="D9" s="97">
        <f>C9/C24</f>
        <v>1.7027863777089782E-2</v>
      </c>
      <c r="F9" s="30" t="s">
        <v>67</v>
      </c>
      <c r="G9" s="30">
        <v>11</v>
      </c>
      <c r="H9" s="97">
        <f>G9/G24</f>
        <v>1.6566265060240965E-2</v>
      </c>
    </row>
    <row r="10" spans="2:8">
      <c r="B10" s="141" t="s">
        <v>11</v>
      </c>
      <c r="C10" s="142">
        <v>6</v>
      </c>
      <c r="D10" s="143">
        <f>C10/C24</f>
        <v>9.2879256965944269E-3</v>
      </c>
      <c r="E10" s="144"/>
      <c r="F10" s="203" t="s">
        <v>68</v>
      </c>
      <c r="G10" s="203">
        <v>268</v>
      </c>
      <c r="H10" s="216">
        <f>_GoBack/G24</f>
        <v>0.40361445783132532</v>
      </c>
    </row>
    <row r="11" spans="2:8">
      <c r="B11" s="145" t="s">
        <v>14</v>
      </c>
      <c r="C11" s="124">
        <v>4</v>
      </c>
      <c r="D11" s="140">
        <f>C11/C24</f>
        <v>6.1919504643962852E-3</v>
      </c>
      <c r="E11" s="146"/>
      <c r="F11" s="204"/>
      <c r="G11" s="204"/>
      <c r="H11" s="217"/>
    </row>
    <row r="12" spans="2:8">
      <c r="B12" s="147" t="s">
        <v>15</v>
      </c>
      <c r="C12" s="124">
        <v>17</v>
      </c>
      <c r="D12" s="140">
        <f>C12/C24</f>
        <v>2.6315789473684209E-2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236</v>
      </c>
      <c r="D13" s="150">
        <f>C13/C24</f>
        <v>0.3653250773993808</v>
      </c>
      <c r="E13" s="151"/>
      <c r="F13" s="205"/>
      <c r="G13" s="205"/>
      <c r="H13" s="218"/>
    </row>
    <row r="14" spans="2:8">
      <c r="B14" s="16" t="s">
        <v>7</v>
      </c>
      <c r="C14" s="39">
        <v>0</v>
      </c>
      <c r="D14" s="99">
        <f>C14/C24</f>
        <v>0</v>
      </c>
      <c r="F14" s="39" t="s">
        <v>69</v>
      </c>
      <c r="G14" s="39">
        <v>0</v>
      </c>
      <c r="H14" s="158">
        <f>G14/G24</f>
        <v>0</v>
      </c>
    </row>
    <row r="15" spans="2:8">
      <c r="B15" s="3" t="s">
        <v>9</v>
      </c>
      <c r="C15" s="3">
        <v>4</v>
      </c>
      <c r="D15" s="96">
        <f>C15/C24</f>
        <v>6.1919504643962852E-3</v>
      </c>
      <c r="F15" s="5" t="s">
        <v>70</v>
      </c>
      <c r="G15" s="5">
        <v>4</v>
      </c>
      <c r="H15" s="96">
        <f>G15/G24</f>
        <v>6.024096385542169E-3</v>
      </c>
    </row>
    <row r="16" spans="2:8">
      <c r="B16" s="3" t="s">
        <v>29</v>
      </c>
      <c r="C16" s="3">
        <v>4</v>
      </c>
      <c r="D16" s="96">
        <f>C16/C24</f>
        <v>6.1919504643962852E-3</v>
      </c>
      <c r="F16" s="5" t="s">
        <v>71</v>
      </c>
      <c r="G16" s="5">
        <v>4</v>
      </c>
      <c r="H16" s="96">
        <f>G16/G24</f>
        <v>6.024096385542169E-3</v>
      </c>
    </row>
    <row r="17" spans="2:8" ht="15.75" thickBot="1">
      <c r="B17" s="3" t="s">
        <v>27</v>
      </c>
      <c r="C17" s="3">
        <v>28</v>
      </c>
      <c r="D17" s="98">
        <f>C17/C24</f>
        <v>4.3343653250773995E-2</v>
      </c>
      <c r="E17" s="38"/>
      <c r="F17" s="5" t="s">
        <v>72</v>
      </c>
      <c r="G17" s="5">
        <v>29</v>
      </c>
      <c r="H17" s="98">
        <f>G17/G24</f>
        <v>4.3674698795180725E-2</v>
      </c>
    </row>
    <row r="18" spans="2:8">
      <c r="B18" s="5" t="s">
        <v>21</v>
      </c>
      <c r="C18" s="3">
        <v>1</v>
      </c>
      <c r="D18" s="99">
        <f>C18/C24</f>
        <v>1.5479876160990713E-3</v>
      </c>
      <c r="F18" s="5" t="s">
        <v>73</v>
      </c>
      <c r="G18" s="5">
        <v>1</v>
      </c>
      <c r="H18" s="99">
        <f>G18/G24</f>
        <v>1.5060240963855422E-3</v>
      </c>
    </row>
    <row r="19" spans="2:8" ht="15.75" thickBot="1">
      <c r="B19" s="27" t="s">
        <v>3</v>
      </c>
      <c r="C19" s="30">
        <v>165</v>
      </c>
      <c r="D19" s="97">
        <f>C19/C24</f>
        <v>0.25541795665634676</v>
      </c>
      <c r="F19" s="30" t="s">
        <v>74</v>
      </c>
      <c r="G19" s="30">
        <v>173</v>
      </c>
      <c r="H19" s="97">
        <f>G19/G24</f>
        <v>0.26054216867469882</v>
      </c>
    </row>
    <row r="20" spans="2:8">
      <c r="B20" s="141" t="s">
        <v>18</v>
      </c>
      <c r="C20" s="142">
        <v>53</v>
      </c>
      <c r="D20" s="143">
        <f>C20/C24</f>
        <v>8.2043343653250778E-2</v>
      </c>
      <c r="E20" s="92"/>
      <c r="F20" s="203" t="s">
        <v>75</v>
      </c>
      <c r="G20" s="203">
        <v>159</v>
      </c>
      <c r="H20" s="206">
        <f>G20/G24</f>
        <v>0.23945783132530121</v>
      </c>
    </row>
    <row r="21" spans="2:8">
      <c r="B21" s="145" t="s">
        <v>16</v>
      </c>
      <c r="C21" s="124">
        <v>6</v>
      </c>
      <c r="D21" s="140">
        <f>C21/C24</f>
        <v>9.2879256965944269E-3</v>
      </c>
      <c r="E21" s="93"/>
      <c r="F21" s="204"/>
      <c r="G21" s="204"/>
      <c r="H21" s="207"/>
    </row>
    <row r="22" spans="2:8">
      <c r="B22" s="145" t="s">
        <v>19</v>
      </c>
      <c r="C22" s="124">
        <v>78</v>
      </c>
      <c r="D22" s="140">
        <f>C22/C24</f>
        <v>0.12074303405572756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19</v>
      </c>
      <c r="D23" s="150">
        <f>C23/C24</f>
        <v>2.9411764705882353E-2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646</v>
      </c>
      <c r="D24" s="107">
        <f>SUM(D6:D23)</f>
        <v>1</v>
      </c>
      <c r="E24" s="13"/>
      <c r="F24" s="102" t="s">
        <v>32</v>
      </c>
      <c r="G24" s="103">
        <f>SUM(G6:G23)</f>
        <v>664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5</v>
      </c>
      <c r="D27" s="60"/>
      <c r="E27" s="14"/>
      <c r="F27" s="54" t="s">
        <v>35</v>
      </c>
      <c r="G27" s="42">
        <v>5</v>
      </c>
      <c r="H27" s="60"/>
    </row>
    <row r="28" spans="2:8">
      <c r="B28" s="55" t="s">
        <v>36</v>
      </c>
      <c r="C28" s="4">
        <v>13</v>
      </c>
      <c r="D28" s="61"/>
      <c r="E28" s="14"/>
      <c r="F28" s="55" t="s">
        <v>36</v>
      </c>
      <c r="G28" s="4">
        <v>13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18</v>
      </c>
      <c r="D30" s="68"/>
      <c r="E30" s="13"/>
      <c r="F30" s="66" t="s">
        <v>38</v>
      </c>
      <c r="G30" s="67">
        <f>SUM(G27:G29)</f>
        <v>18</v>
      </c>
      <c r="H30" s="68"/>
    </row>
    <row r="31" spans="2:8" ht="15.75" thickBot="1">
      <c r="B31" s="63" t="s">
        <v>39</v>
      </c>
      <c r="C31" s="64">
        <f>C24+C25+C26+C30</f>
        <v>664</v>
      </c>
      <c r="D31" s="139"/>
      <c r="E31" s="13"/>
      <c r="F31" s="63" t="s">
        <v>39</v>
      </c>
      <c r="G31" s="64">
        <f>G24+G30</f>
        <v>682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2"/>
  <sheetViews>
    <sheetView topLeftCell="A13" workbookViewId="0">
      <selection activeCell="G27" sqref="G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87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2</v>
      </c>
      <c r="D6" s="96">
        <f>C6/C24</f>
        <v>2.8612303290414878E-3</v>
      </c>
      <c r="F6" s="5" t="s">
        <v>64</v>
      </c>
      <c r="G6" s="5">
        <v>2</v>
      </c>
      <c r="H6" s="96">
        <f>G6/G24</f>
        <v>2.7624309392265192E-3</v>
      </c>
    </row>
    <row r="7" spans="2:8">
      <c r="B7" s="3" t="s">
        <v>5</v>
      </c>
      <c r="C7" s="3">
        <v>16</v>
      </c>
      <c r="D7" s="96">
        <f>C7/C24</f>
        <v>2.2889842632331903E-2</v>
      </c>
      <c r="F7" s="5" t="s">
        <v>65</v>
      </c>
      <c r="G7" s="5">
        <v>16</v>
      </c>
      <c r="H7" s="96">
        <f>G7/G24</f>
        <v>2.2099447513812154E-2</v>
      </c>
    </row>
    <row r="8" spans="2:8">
      <c r="B8" s="3" t="s">
        <v>23</v>
      </c>
      <c r="C8" s="3">
        <v>2</v>
      </c>
      <c r="D8" s="96">
        <f>C8/C24</f>
        <v>2.8612303290414878E-3</v>
      </c>
      <c r="F8" s="5" t="s">
        <v>66</v>
      </c>
      <c r="G8" s="5">
        <v>3</v>
      </c>
      <c r="H8" s="96">
        <f>G8/G24</f>
        <v>4.1436464088397788E-3</v>
      </c>
    </row>
    <row r="9" spans="2:8" ht="15.75" thickBot="1">
      <c r="B9" s="27" t="s">
        <v>25</v>
      </c>
      <c r="C9" s="27">
        <v>8</v>
      </c>
      <c r="D9" s="97">
        <f>C9/C24</f>
        <v>1.1444921316165951E-2</v>
      </c>
      <c r="F9" s="30" t="s">
        <v>67</v>
      </c>
      <c r="G9" s="30">
        <v>8</v>
      </c>
      <c r="H9" s="97">
        <f>G9/G24</f>
        <v>1.1049723756906077E-2</v>
      </c>
    </row>
    <row r="10" spans="2:8">
      <c r="B10" s="141" t="s">
        <v>11</v>
      </c>
      <c r="C10" s="142">
        <v>3</v>
      </c>
      <c r="D10" s="143">
        <f>C10/C24</f>
        <v>4.2918454935622317E-3</v>
      </c>
      <c r="E10" s="144"/>
      <c r="F10" s="203" t="s">
        <v>68</v>
      </c>
      <c r="G10" s="203">
        <v>314</v>
      </c>
      <c r="H10" s="216">
        <f>_GoBack/G24</f>
        <v>0.43370165745856354</v>
      </c>
    </row>
    <row r="11" spans="2:8">
      <c r="B11" s="145" t="s">
        <v>14</v>
      </c>
      <c r="C11" s="124">
        <v>6</v>
      </c>
      <c r="D11" s="140">
        <f>C11/C24</f>
        <v>8.5836909871244635E-3</v>
      </c>
      <c r="E11" s="146"/>
      <c r="F11" s="204"/>
      <c r="G11" s="204"/>
      <c r="H11" s="217"/>
    </row>
    <row r="12" spans="2:8">
      <c r="B12" s="147" t="s">
        <v>15</v>
      </c>
      <c r="C12" s="124">
        <v>19</v>
      </c>
      <c r="D12" s="140">
        <f>C12/C24</f>
        <v>2.7181688125894134E-2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271</v>
      </c>
      <c r="D13" s="150">
        <f>C13/C24</f>
        <v>0.38769670958512159</v>
      </c>
      <c r="E13" s="151"/>
      <c r="F13" s="205"/>
      <c r="G13" s="205"/>
      <c r="H13" s="218"/>
    </row>
    <row r="14" spans="2:8">
      <c r="B14" s="16" t="s">
        <v>7</v>
      </c>
      <c r="C14" s="39">
        <v>4</v>
      </c>
      <c r="D14" s="99">
        <f>C14/C24</f>
        <v>5.7224606580829757E-3</v>
      </c>
      <c r="F14" s="39" t="s">
        <v>69</v>
      </c>
      <c r="G14" s="39">
        <v>4</v>
      </c>
      <c r="H14" s="158">
        <f>G14/G24</f>
        <v>5.5248618784530384E-3</v>
      </c>
    </row>
    <row r="15" spans="2:8">
      <c r="B15" s="3" t="s">
        <v>9</v>
      </c>
      <c r="C15" s="3">
        <v>5</v>
      </c>
      <c r="D15" s="96">
        <f>C15/C24</f>
        <v>7.1530758226037196E-3</v>
      </c>
      <c r="F15" s="5" t="s">
        <v>70</v>
      </c>
      <c r="G15" s="5">
        <v>6</v>
      </c>
      <c r="H15" s="96">
        <f>G15/G24</f>
        <v>8.2872928176795577E-3</v>
      </c>
    </row>
    <row r="16" spans="2:8">
      <c r="B16" s="3" t="s">
        <v>29</v>
      </c>
      <c r="C16" s="3">
        <v>3</v>
      </c>
      <c r="D16" s="96">
        <f>C16/C24</f>
        <v>4.2918454935622317E-3</v>
      </c>
      <c r="F16" s="5" t="s">
        <v>71</v>
      </c>
      <c r="G16" s="5">
        <v>3</v>
      </c>
      <c r="H16" s="96">
        <f>G16/G24</f>
        <v>4.1436464088397788E-3</v>
      </c>
    </row>
    <row r="17" spans="2:8" ht="15.75" thickBot="1">
      <c r="B17" s="3" t="s">
        <v>27</v>
      </c>
      <c r="C17" s="3">
        <v>48</v>
      </c>
      <c r="D17" s="98">
        <f>C17/C24</f>
        <v>6.8669527896995708E-2</v>
      </c>
      <c r="E17" s="38"/>
      <c r="F17" s="5" t="s">
        <v>72</v>
      </c>
      <c r="G17" s="5">
        <v>48</v>
      </c>
      <c r="H17" s="98">
        <f>G17/G24</f>
        <v>6.6298342541436461E-2</v>
      </c>
    </row>
    <row r="18" spans="2:8">
      <c r="B18" s="5" t="s">
        <v>21</v>
      </c>
      <c r="C18" s="3">
        <v>1</v>
      </c>
      <c r="D18" s="99">
        <f>C18/C24</f>
        <v>1.4306151645207439E-3</v>
      </c>
      <c r="F18" s="5" t="s">
        <v>73</v>
      </c>
      <c r="G18" s="5">
        <v>1</v>
      </c>
      <c r="H18" s="99">
        <f>G18/G24</f>
        <v>1.3812154696132596E-3</v>
      </c>
    </row>
    <row r="19" spans="2:8" ht="15.75" thickBot="1">
      <c r="B19" s="27" t="s">
        <v>3</v>
      </c>
      <c r="C19" s="30">
        <v>149</v>
      </c>
      <c r="D19" s="97">
        <f>C19/C24</f>
        <v>0.21316165951359084</v>
      </c>
      <c r="F19" s="30" t="s">
        <v>74</v>
      </c>
      <c r="G19" s="30">
        <v>155</v>
      </c>
      <c r="H19" s="97">
        <f>G19/G24</f>
        <v>0.21408839779005526</v>
      </c>
    </row>
    <row r="20" spans="2:8">
      <c r="B20" s="141" t="s">
        <v>18</v>
      </c>
      <c r="C20" s="142">
        <v>57</v>
      </c>
      <c r="D20" s="143">
        <f>C20/C24</f>
        <v>8.15450643776824E-2</v>
      </c>
      <c r="E20" s="92"/>
      <c r="F20" s="203" t="s">
        <v>75</v>
      </c>
      <c r="G20" s="203">
        <v>164</v>
      </c>
      <c r="H20" s="206">
        <f>G20/G24</f>
        <v>0.22651933701657459</v>
      </c>
    </row>
    <row r="21" spans="2:8">
      <c r="B21" s="145" t="s">
        <v>16</v>
      </c>
      <c r="C21" s="124">
        <v>2</v>
      </c>
      <c r="D21" s="140">
        <f>C21/C24</f>
        <v>2.8612303290414878E-3</v>
      </c>
      <c r="E21" s="93"/>
      <c r="F21" s="204"/>
      <c r="G21" s="204"/>
      <c r="H21" s="207"/>
    </row>
    <row r="22" spans="2:8">
      <c r="B22" s="145" t="s">
        <v>19</v>
      </c>
      <c r="C22" s="124">
        <v>82</v>
      </c>
      <c r="D22" s="140">
        <f>C22/C24</f>
        <v>0.11731044349070101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21</v>
      </c>
      <c r="D23" s="150">
        <f>C23/C24</f>
        <v>3.0042918454935622E-2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699</v>
      </c>
      <c r="D24" s="107">
        <f>SUM(D6:D23)</f>
        <v>1</v>
      </c>
      <c r="E24" s="13"/>
      <c r="F24" s="102" t="s">
        <v>32</v>
      </c>
      <c r="G24" s="103">
        <f>SUM(G6:G23)</f>
        <v>724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7</v>
      </c>
      <c r="D27" s="60"/>
      <c r="E27" s="14"/>
      <c r="F27" s="54" t="s">
        <v>35</v>
      </c>
      <c r="G27" s="42">
        <v>7</v>
      </c>
      <c r="H27" s="60"/>
    </row>
    <row r="28" spans="2:8">
      <c r="B28" s="55" t="s">
        <v>36</v>
      </c>
      <c r="C28" s="4">
        <v>12</v>
      </c>
      <c r="D28" s="61"/>
      <c r="E28" s="14"/>
      <c r="F28" s="55" t="s">
        <v>36</v>
      </c>
      <c r="G28" s="4">
        <v>12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19</v>
      </c>
      <c r="D30" s="68"/>
      <c r="E30" s="13"/>
      <c r="F30" s="66" t="s">
        <v>38</v>
      </c>
      <c r="G30" s="67">
        <f>SUM(G27:G29)</f>
        <v>19</v>
      </c>
      <c r="H30" s="68"/>
    </row>
    <row r="31" spans="2:8" ht="15.75" thickBot="1">
      <c r="B31" s="63" t="s">
        <v>39</v>
      </c>
      <c r="C31" s="64">
        <f>C24+C25+C26+C30</f>
        <v>718</v>
      </c>
      <c r="D31" s="139"/>
      <c r="E31" s="13"/>
      <c r="F31" s="63" t="s">
        <v>39</v>
      </c>
      <c r="G31" s="64">
        <f>G24+G30</f>
        <v>743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2"/>
  <sheetViews>
    <sheetView topLeftCell="A13" workbookViewId="0">
      <selection activeCell="C6" sqref="C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88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1.2300123001230013E-3</v>
      </c>
      <c r="F6" s="5" t="s">
        <v>64</v>
      </c>
      <c r="G6" s="5">
        <v>1</v>
      </c>
      <c r="H6" s="96">
        <f>G6/G24</f>
        <v>1.1947431302270011E-3</v>
      </c>
    </row>
    <row r="7" spans="2:8">
      <c r="B7" s="3" t="s">
        <v>5</v>
      </c>
      <c r="C7" s="3">
        <v>15</v>
      </c>
      <c r="D7" s="96">
        <f>C7/C24</f>
        <v>1.8450184501845018E-2</v>
      </c>
      <c r="F7" s="5" t="s">
        <v>65</v>
      </c>
      <c r="G7" s="5">
        <v>16</v>
      </c>
      <c r="H7" s="96">
        <f>G7/G24</f>
        <v>1.9115890083632018E-2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14</v>
      </c>
      <c r="D9" s="97">
        <f>C9/C24</f>
        <v>1.7220172201722016E-2</v>
      </c>
      <c r="F9" s="30" t="s">
        <v>67</v>
      </c>
      <c r="G9" s="30">
        <v>14</v>
      </c>
      <c r="H9" s="97">
        <f>G9/G24</f>
        <v>1.6726403823178016E-2</v>
      </c>
    </row>
    <row r="10" spans="2:8">
      <c r="B10" s="141" t="s">
        <v>11</v>
      </c>
      <c r="C10" s="142">
        <v>11</v>
      </c>
      <c r="D10" s="143">
        <f>C10/C24</f>
        <v>1.3530135301353014E-2</v>
      </c>
      <c r="E10" s="144"/>
      <c r="F10" s="203" t="s">
        <v>68</v>
      </c>
      <c r="G10" s="203">
        <v>341</v>
      </c>
      <c r="H10" s="216">
        <f>_GoBack/G24</f>
        <v>0.40740740740740738</v>
      </c>
    </row>
    <row r="11" spans="2:8">
      <c r="B11" s="145" t="s">
        <v>14</v>
      </c>
      <c r="C11" s="124">
        <v>9</v>
      </c>
      <c r="D11" s="140">
        <f>C11/C24</f>
        <v>1.107011070110701E-2</v>
      </c>
      <c r="E11" s="146"/>
      <c r="F11" s="204"/>
      <c r="G11" s="204"/>
      <c r="H11" s="217"/>
    </row>
    <row r="12" spans="2:8">
      <c r="B12" s="147" t="s">
        <v>15</v>
      </c>
      <c r="C12" s="124">
        <v>28</v>
      </c>
      <c r="D12" s="140">
        <f>C12/C24</f>
        <v>3.4440344403444033E-2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286</v>
      </c>
      <c r="D13" s="150">
        <f>C13/C24</f>
        <v>0.35178351783517836</v>
      </c>
      <c r="E13" s="151"/>
      <c r="F13" s="205"/>
      <c r="G13" s="205"/>
      <c r="H13" s="218"/>
    </row>
    <row r="14" spans="2:8">
      <c r="B14" s="16" t="s">
        <v>7</v>
      </c>
      <c r="C14" s="39">
        <v>2</v>
      </c>
      <c r="D14" s="99">
        <f>C14/C24</f>
        <v>2.4600246002460025E-3</v>
      </c>
      <c r="F14" s="39" t="s">
        <v>69</v>
      </c>
      <c r="G14" s="39">
        <v>2</v>
      </c>
      <c r="H14" s="158">
        <f>G14/G24</f>
        <v>2.3894862604540022E-3</v>
      </c>
    </row>
    <row r="15" spans="2:8">
      <c r="B15" s="3" t="s">
        <v>9</v>
      </c>
      <c r="C15" s="3">
        <v>10</v>
      </c>
      <c r="D15" s="96">
        <f>C15/C24</f>
        <v>1.2300123001230012E-2</v>
      </c>
      <c r="F15" s="5" t="s">
        <v>70</v>
      </c>
      <c r="G15" s="5">
        <v>10</v>
      </c>
      <c r="H15" s="96">
        <f>G15/G24</f>
        <v>1.1947431302270013E-2</v>
      </c>
    </row>
    <row r="16" spans="2:8">
      <c r="B16" s="3" t="s">
        <v>29</v>
      </c>
      <c r="C16" s="3">
        <v>1</v>
      </c>
      <c r="D16" s="96">
        <f>C16/C24</f>
        <v>1.2300123001230013E-3</v>
      </c>
      <c r="F16" s="5" t="s">
        <v>71</v>
      </c>
      <c r="G16" s="5">
        <v>3</v>
      </c>
      <c r="H16" s="96">
        <f>G16/G24</f>
        <v>3.5842293906810036E-3</v>
      </c>
    </row>
    <row r="17" spans="2:8" ht="15.75" thickBot="1">
      <c r="B17" s="3" t="s">
        <v>27</v>
      </c>
      <c r="C17" s="3">
        <v>40</v>
      </c>
      <c r="D17" s="98">
        <f>C17/C24</f>
        <v>4.9200492004920049E-2</v>
      </c>
      <c r="E17" s="38"/>
      <c r="F17" s="5" t="s">
        <v>72</v>
      </c>
      <c r="G17" s="5">
        <v>43</v>
      </c>
      <c r="H17" s="98">
        <f>G17/G24</f>
        <v>5.1373954599761053E-2</v>
      </c>
    </row>
    <row r="18" spans="2:8">
      <c r="B18" s="5" t="s">
        <v>21</v>
      </c>
      <c r="C18" s="3">
        <v>2</v>
      </c>
      <c r="D18" s="99">
        <f>C18/C24</f>
        <v>2.4600246002460025E-3</v>
      </c>
      <c r="F18" s="5" t="s">
        <v>73</v>
      </c>
      <c r="G18" s="5">
        <v>2</v>
      </c>
      <c r="H18" s="99">
        <f>G18/G24</f>
        <v>2.3894862604540022E-3</v>
      </c>
    </row>
    <row r="19" spans="2:8" ht="15.75" thickBot="1">
      <c r="B19" s="27" t="s">
        <v>3</v>
      </c>
      <c r="C19" s="30">
        <v>185</v>
      </c>
      <c r="D19" s="97">
        <f>C19/C24</f>
        <v>0.22755227552275523</v>
      </c>
      <c r="F19" s="30" t="s">
        <v>74</v>
      </c>
      <c r="G19" s="30">
        <v>191</v>
      </c>
      <c r="H19" s="97">
        <f>G19/G24</f>
        <v>0.22819593787335724</v>
      </c>
    </row>
    <row r="20" spans="2:8">
      <c r="B20" s="141" t="s">
        <v>18</v>
      </c>
      <c r="C20" s="142">
        <v>53</v>
      </c>
      <c r="D20" s="143">
        <f>C20/C24</f>
        <v>6.519065190651907E-2</v>
      </c>
      <c r="E20" s="92"/>
      <c r="F20" s="203" t="s">
        <v>75</v>
      </c>
      <c r="G20" s="203">
        <v>214</v>
      </c>
      <c r="H20" s="206">
        <f>G20/G24</f>
        <v>0.25567502986857826</v>
      </c>
    </row>
    <row r="21" spans="2:8">
      <c r="B21" s="145" t="s">
        <v>16</v>
      </c>
      <c r="C21" s="124">
        <v>8</v>
      </c>
      <c r="D21" s="140">
        <f>C21/C24</f>
        <v>9.8400984009840101E-3</v>
      </c>
      <c r="E21" s="93"/>
      <c r="F21" s="204"/>
      <c r="G21" s="204"/>
      <c r="H21" s="207"/>
    </row>
    <row r="22" spans="2:8">
      <c r="B22" s="145" t="s">
        <v>19</v>
      </c>
      <c r="C22" s="124">
        <v>129</v>
      </c>
      <c r="D22" s="140">
        <f>C22/C24</f>
        <v>0.15867158671586715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19</v>
      </c>
      <c r="D23" s="150">
        <f>C23/C24</f>
        <v>2.3370233702337023E-2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813</v>
      </c>
      <c r="D24" s="107">
        <f>SUM(D6:D23)</f>
        <v>1</v>
      </c>
      <c r="E24" s="13"/>
      <c r="F24" s="102" t="s">
        <v>32</v>
      </c>
      <c r="G24" s="103">
        <f>SUM(G6:G23)</f>
        <v>837</v>
      </c>
      <c r="H24" s="107">
        <f>SUM(H6:H23)</f>
        <v>0.99999999999999989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8</v>
      </c>
      <c r="D27" s="60"/>
      <c r="E27" s="14"/>
      <c r="F27" s="54" t="s">
        <v>35</v>
      </c>
      <c r="G27" s="42">
        <v>8</v>
      </c>
      <c r="H27" s="60"/>
    </row>
    <row r="28" spans="2:8">
      <c r="B28" s="55" t="s">
        <v>36</v>
      </c>
      <c r="C28" s="4">
        <v>7</v>
      </c>
      <c r="D28" s="61"/>
      <c r="E28" s="14"/>
      <c r="F28" s="55" t="s">
        <v>36</v>
      </c>
      <c r="G28" s="4">
        <v>7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15</v>
      </c>
      <c r="D30" s="68"/>
      <c r="E30" s="13"/>
      <c r="F30" s="66" t="s">
        <v>38</v>
      </c>
      <c r="G30" s="67">
        <f>SUM(G27:G29)</f>
        <v>15</v>
      </c>
      <c r="H30" s="68"/>
    </row>
    <row r="31" spans="2:8" ht="15.75" thickBot="1">
      <c r="B31" s="63" t="s">
        <v>39</v>
      </c>
      <c r="C31" s="64">
        <f>C24+C25+C26+C30</f>
        <v>828</v>
      </c>
      <c r="D31" s="139">
        <f>C31/C32</f>
        <v>0.83467741935483875</v>
      </c>
      <c r="E31" s="13"/>
      <c r="F31" s="63" t="s">
        <v>39</v>
      </c>
      <c r="G31" s="64">
        <f>G24+G30</f>
        <v>852</v>
      </c>
      <c r="H31" s="139">
        <f>G31/G32</f>
        <v>0.8588709677419355</v>
      </c>
    </row>
    <row r="32" spans="2:8">
      <c r="B32" s="62" t="s">
        <v>40</v>
      </c>
      <c r="C32" s="53">
        <v>992</v>
      </c>
      <c r="D32" s="18"/>
      <c r="E32" s="13"/>
      <c r="F32" s="62" t="s">
        <v>40</v>
      </c>
      <c r="G32" s="53">
        <v>992</v>
      </c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2"/>
  <sheetViews>
    <sheetView topLeftCell="A22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89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1.221001221001221E-3</v>
      </c>
      <c r="F6" s="5" t="s">
        <v>64</v>
      </c>
      <c r="G6" s="5">
        <v>1</v>
      </c>
      <c r="H6" s="96">
        <f>G6/G24</f>
        <v>1.1904761904761906E-3</v>
      </c>
    </row>
    <row r="7" spans="2:8">
      <c r="B7" s="3" t="s">
        <v>5</v>
      </c>
      <c r="C7" s="3">
        <v>7</v>
      </c>
      <c r="D7" s="96">
        <f>C7/C24</f>
        <v>8.5470085470085479E-3</v>
      </c>
      <c r="F7" s="5" t="s">
        <v>65</v>
      </c>
      <c r="G7" s="5">
        <v>7</v>
      </c>
      <c r="H7" s="96">
        <f>G7/G24</f>
        <v>8.3333333333333332E-3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1</v>
      </c>
      <c r="H8" s="96">
        <f>G8/G24</f>
        <v>1.1904761904761906E-3</v>
      </c>
    </row>
    <row r="9" spans="2:8" ht="15.75" thickBot="1">
      <c r="B9" s="27" t="s">
        <v>25</v>
      </c>
      <c r="C9" s="27">
        <v>22</v>
      </c>
      <c r="D9" s="97">
        <f>C9/C24</f>
        <v>2.6862026862026864E-2</v>
      </c>
      <c r="F9" s="30" t="s">
        <v>67</v>
      </c>
      <c r="G9" s="30">
        <v>22</v>
      </c>
      <c r="H9" s="97">
        <f>G9/G24</f>
        <v>2.6190476190476191E-2</v>
      </c>
    </row>
    <row r="10" spans="2:8">
      <c r="B10" s="141" t="s">
        <v>11</v>
      </c>
      <c r="C10" s="142">
        <v>10</v>
      </c>
      <c r="D10" s="143">
        <f>C10/C24</f>
        <v>1.221001221001221E-2</v>
      </c>
      <c r="E10" s="144"/>
      <c r="F10" s="203" t="s">
        <v>68</v>
      </c>
      <c r="G10" s="203">
        <v>363</v>
      </c>
      <c r="H10" s="216">
        <f>_GoBack/G24</f>
        <v>0.43214285714285716</v>
      </c>
    </row>
    <row r="11" spans="2:8">
      <c r="B11" s="145" t="s">
        <v>14</v>
      </c>
      <c r="C11" s="124">
        <v>4</v>
      </c>
      <c r="D11" s="140">
        <f>C11/C24</f>
        <v>4.884004884004884E-3</v>
      </c>
      <c r="E11" s="146"/>
      <c r="F11" s="204"/>
      <c r="G11" s="204"/>
      <c r="H11" s="217"/>
    </row>
    <row r="12" spans="2:8">
      <c r="B12" s="147" t="s">
        <v>15</v>
      </c>
      <c r="C12" s="124">
        <v>28</v>
      </c>
      <c r="D12" s="140">
        <f>C12/C24</f>
        <v>3.4188034188034191E-2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312</v>
      </c>
      <c r="D13" s="150">
        <f>C13/C24</f>
        <v>0.38095238095238093</v>
      </c>
      <c r="E13" s="151"/>
      <c r="F13" s="205"/>
      <c r="G13" s="205"/>
      <c r="H13" s="218"/>
    </row>
    <row r="14" spans="2:8">
      <c r="B14" s="16" t="s">
        <v>7</v>
      </c>
      <c r="C14" s="39">
        <v>1</v>
      </c>
      <c r="D14" s="99">
        <f>C14/C24</f>
        <v>1.221001221001221E-3</v>
      </c>
      <c r="F14" s="39" t="s">
        <v>69</v>
      </c>
      <c r="G14" s="39">
        <v>1</v>
      </c>
      <c r="H14" s="158">
        <f>G14/G24</f>
        <v>1.1904761904761906E-3</v>
      </c>
    </row>
    <row r="15" spans="2:8">
      <c r="B15" s="3" t="s">
        <v>9</v>
      </c>
      <c r="C15" s="3">
        <v>5</v>
      </c>
      <c r="D15" s="96">
        <f>C15/C24</f>
        <v>6.105006105006105E-3</v>
      </c>
      <c r="F15" s="5" t="s">
        <v>70</v>
      </c>
      <c r="G15" s="5">
        <v>5</v>
      </c>
      <c r="H15" s="96">
        <f>G15/G24</f>
        <v>5.9523809523809521E-3</v>
      </c>
    </row>
    <row r="16" spans="2:8">
      <c r="B16" s="3" t="s">
        <v>29</v>
      </c>
      <c r="C16" s="3">
        <v>3</v>
      </c>
      <c r="D16" s="96">
        <f>C16/C24</f>
        <v>3.663003663003663E-3</v>
      </c>
      <c r="F16" s="5" t="s">
        <v>71</v>
      </c>
      <c r="G16" s="5">
        <v>3</v>
      </c>
      <c r="H16" s="96">
        <f>G16/G24</f>
        <v>3.5714285714285713E-3</v>
      </c>
    </row>
    <row r="17" spans="2:8" ht="15.75" thickBot="1">
      <c r="B17" s="3" t="s">
        <v>27</v>
      </c>
      <c r="C17" s="3">
        <v>54</v>
      </c>
      <c r="D17" s="98">
        <f>C17/C24</f>
        <v>6.5934065934065936E-2</v>
      </c>
      <c r="E17" s="38"/>
      <c r="F17" s="5" t="s">
        <v>72</v>
      </c>
      <c r="G17" s="5">
        <v>54</v>
      </c>
      <c r="H17" s="98">
        <f>G17/G24</f>
        <v>6.4285714285714279E-2</v>
      </c>
    </row>
    <row r="18" spans="2:8">
      <c r="B18" s="5" t="s">
        <v>21</v>
      </c>
      <c r="C18" s="3">
        <v>1</v>
      </c>
      <c r="D18" s="99">
        <f>C18/C24</f>
        <v>1.221001221001221E-3</v>
      </c>
      <c r="F18" s="5" t="s">
        <v>73</v>
      </c>
      <c r="G18" s="5">
        <v>1</v>
      </c>
      <c r="H18" s="99">
        <f>G18/G24</f>
        <v>1.1904761904761906E-3</v>
      </c>
    </row>
    <row r="19" spans="2:8" ht="15.75" thickBot="1">
      <c r="B19" s="27" t="s">
        <v>3</v>
      </c>
      <c r="C19" s="30">
        <v>225</v>
      </c>
      <c r="D19" s="97">
        <f>C19/C24</f>
        <v>0.27472527472527475</v>
      </c>
      <c r="F19" s="30" t="s">
        <v>74</v>
      </c>
      <c r="G19" s="30">
        <v>233</v>
      </c>
      <c r="H19" s="97">
        <f>G19/G24</f>
        <v>0.27738095238095239</v>
      </c>
    </row>
    <row r="20" spans="2:8">
      <c r="B20" s="141" t="s">
        <v>18</v>
      </c>
      <c r="C20" s="142">
        <v>51</v>
      </c>
      <c r="D20" s="143">
        <f>C20/C24</f>
        <v>6.2271062271062272E-2</v>
      </c>
      <c r="E20" s="92"/>
      <c r="F20" s="203" t="s">
        <v>75</v>
      </c>
      <c r="G20" s="203">
        <v>149</v>
      </c>
      <c r="H20" s="206">
        <f>G20/G24</f>
        <v>0.17738095238095239</v>
      </c>
    </row>
    <row r="21" spans="2:8">
      <c r="B21" s="145" t="s">
        <v>16</v>
      </c>
      <c r="C21" s="124">
        <v>1</v>
      </c>
      <c r="D21" s="140">
        <f>C21/C24</f>
        <v>1.221001221001221E-3</v>
      </c>
      <c r="E21" s="93"/>
      <c r="F21" s="204"/>
      <c r="G21" s="204"/>
      <c r="H21" s="207"/>
    </row>
    <row r="22" spans="2:8">
      <c r="B22" s="145" t="s">
        <v>19</v>
      </c>
      <c r="C22" s="124">
        <v>74</v>
      </c>
      <c r="D22" s="140">
        <f>C22/C24</f>
        <v>9.0354090354090352E-2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20</v>
      </c>
      <c r="D23" s="150">
        <f>C23/C24</f>
        <v>2.442002442002442E-2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819</v>
      </c>
      <c r="D24" s="107">
        <f>SUM(D6:D23)</f>
        <v>1</v>
      </c>
      <c r="E24" s="13"/>
      <c r="F24" s="102" t="s">
        <v>32</v>
      </c>
      <c r="G24" s="103">
        <f>SUM(G6:G23)</f>
        <v>840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9</v>
      </c>
      <c r="D27" s="60"/>
      <c r="E27" s="14"/>
      <c r="F27" s="54" t="s">
        <v>35</v>
      </c>
      <c r="G27" s="42">
        <v>9</v>
      </c>
      <c r="H27" s="60"/>
    </row>
    <row r="28" spans="2:8">
      <c r="B28" s="55" t="s">
        <v>36</v>
      </c>
      <c r="C28" s="4">
        <v>10</v>
      </c>
      <c r="D28" s="61"/>
      <c r="E28" s="14"/>
      <c r="F28" s="55" t="s">
        <v>36</v>
      </c>
      <c r="G28" s="4">
        <v>10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19</v>
      </c>
      <c r="D30" s="68"/>
      <c r="E30" s="13"/>
      <c r="F30" s="66" t="s">
        <v>38</v>
      </c>
      <c r="G30" s="67">
        <f>SUM(G27:G29)</f>
        <v>19</v>
      </c>
      <c r="H30" s="68"/>
    </row>
    <row r="31" spans="2:8" ht="15.75" thickBot="1">
      <c r="B31" s="63" t="s">
        <v>39</v>
      </c>
      <c r="C31" s="64">
        <f>C24+C25+C26+C30</f>
        <v>838</v>
      </c>
      <c r="D31" s="139"/>
      <c r="E31" s="13"/>
      <c r="F31" s="63" t="s">
        <v>39</v>
      </c>
      <c r="G31" s="64">
        <f>G24+G30</f>
        <v>859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32"/>
  <sheetViews>
    <sheetView topLeftCell="A19" zoomScale="90" zoomScaleNormal="90" workbookViewId="0">
      <selection activeCell="C29" sqref="C29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90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3</v>
      </c>
      <c r="D6" s="96">
        <f>C6/C24</f>
        <v>3.7313432835820895E-3</v>
      </c>
      <c r="F6" s="5" t="s">
        <v>64</v>
      </c>
      <c r="G6" s="5">
        <v>3</v>
      </c>
      <c r="H6" s="96">
        <f>G6/G24</f>
        <v>3.5885167464114833E-3</v>
      </c>
    </row>
    <row r="7" spans="2:8">
      <c r="B7" s="3" t="s">
        <v>5</v>
      </c>
      <c r="C7" s="3">
        <v>21</v>
      </c>
      <c r="D7" s="96">
        <f>C7/C24</f>
        <v>2.6119402985074626E-2</v>
      </c>
      <c r="F7" s="5" t="s">
        <v>65</v>
      </c>
      <c r="G7" s="5">
        <v>23</v>
      </c>
      <c r="H7" s="96">
        <f>G7/G24</f>
        <v>2.751196172248804E-2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11</v>
      </c>
      <c r="D9" s="97">
        <f>C9/C24</f>
        <v>1.3681592039800995E-2</v>
      </c>
      <c r="F9" s="30" t="s">
        <v>67</v>
      </c>
      <c r="G9" s="30">
        <v>13</v>
      </c>
      <c r="H9" s="97">
        <f>G9/G24</f>
        <v>1.555023923444976E-2</v>
      </c>
    </row>
    <row r="10" spans="2:8">
      <c r="B10" s="141" t="s">
        <v>11</v>
      </c>
      <c r="C10" s="142">
        <v>2</v>
      </c>
      <c r="D10" s="143">
        <f>C10/C24</f>
        <v>2.4875621890547263E-3</v>
      </c>
      <c r="E10" s="144"/>
      <c r="F10" s="203" t="s">
        <v>68</v>
      </c>
      <c r="G10" s="203">
        <v>380</v>
      </c>
      <c r="H10" s="216">
        <f>_GoBack/G24</f>
        <v>0.45454545454545453</v>
      </c>
    </row>
    <row r="11" spans="2:8">
      <c r="B11" s="145" t="s">
        <v>14</v>
      </c>
      <c r="C11" s="124">
        <v>5</v>
      </c>
      <c r="D11" s="140">
        <f>C11/C24</f>
        <v>6.2189054726368162E-3</v>
      </c>
      <c r="E11" s="146"/>
      <c r="F11" s="204"/>
      <c r="G11" s="204"/>
      <c r="H11" s="217"/>
    </row>
    <row r="12" spans="2:8">
      <c r="B12" s="147" t="s">
        <v>15</v>
      </c>
      <c r="C12" s="124">
        <v>24</v>
      </c>
      <c r="D12" s="140">
        <f>C12/C24</f>
        <v>2.9850746268656716E-2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339</v>
      </c>
      <c r="D13" s="150">
        <f>C13/C24</f>
        <v>0.42164179104477612</v>
      </c>
      <c r="E13" s="151"/>
      <c r="F13" s="205"/>
      <c r="G13" s="205"/>
      <c r="H13" s="218"/>
    </row>
    <row r="14" spans="2:8">
      <c r="B14" s="16" t="s">
        <v>7</v>
      </c>
      <c r="C14" s="39">
        <v>0</v>
      </c>
      <c r="D14" s="99">
        <f>C14/C24</f>
        <v>0</v>
      </c>
      <c r="F14" s="39" t="s">
        <v>69</v>
      </c>
      <c r="G14" s="39">
        <v>0</v>
      </c>
      <c r="H14" s="158">
        <f>G14/G24</f>
        <v>0</v>
      </c>
    </row>
    <row r="15" spans="2:8">
      <c r="B15" s="3" t="s">
        <v>9</v>
      </c>
      <c r="C15" s="3">
        <v>10</v>
      </c>
      <c r="D15" s="96">
        <f>C15/C24</f>
        <v>1.2437810945273632E-2</v>
      </c>
      <c r="F15" s="5" t="s">
        <v>70</v>
      </c>
      <c r="G15" s="5">
        <v>11</v>
      </c>
      <c r="H15" s="96">
        <f>G15/G24</f>
        <v>1.3157894736842105E-2</v>
      </c>
    </row>
    <row r="16" spans="2:8">
      <c r="B16" s="3" t="s">
        <v>29</v>
      </c>
      <c r="C16" s="3">
        <v>4</v>
      </c>
      <c r="D16" s="96">
        <f>C16/C24</f>
        <v>4.9751243781094526E-3</v>
      </c>
      <c r="F16" s="5" t="s">
        <v>71</v>
      </c>
      <c r="G16" s="5">
        <v>4</v>
      </c>
      <c r="H16" s="96">
        <f>G16/G24</f>
        <v>4.7846889952153108E-3</v>
      </c>
    </row>
    <row r="17" spans="2:8" ht="15.75" thickBot="1">
      <c r="B17" s="3" t="s">
        <v>27</v>
      </c>
      <c r="C17" s="3">
        <v>44</v>
      </c>
      <c r="D17" s="98">
        <f>C17/C24</f>
        <v>5.4726368159203981E-2</v>
      </c>
      <c r="E17" s="38"/>
      <c r="F17" s="5" t="s">
        <v>72</v>
      </c>
      <c r="G17" s="5">
        <v>49</v>
      </c>
      <c r="H17" s="98">
        <f>G17/G24</f>
        <v>5.861244019138756E-2</v>
      </c>
    </row>
    <row r="18" spans="2:8">
      <c r="B18" s="5" t="s">
        <v>21</v>
      </c>
      <c r="C18" s="3">
        <v>0</v>
      </c>
      <c r="D18" s="99">
        <f>C18/C24</f>
        <v>0</v>
      </c>
      <c r="F18" s="5" t="s">
        <v>73</v>
      </c>
      <c r="G18" s="5">
        <v>0</v>
      </c>
      <c r="H18" s="99">
        <f>G18/G24</f>
        <v>0</v>
      </c>
    </row>
    <row r="19" spans="2:8" ht="15.75" thickBot="1">
      <c r="B19" s="27" t="s">
        <v>3</v>
      </c>
      <c r="C19" s="30">
        <v>183</v>
      </c>
      <c r="D19" s="97">
        <f>C19/C24</f>
        <v>0.22761194029850745</v>
      </c>
      <c r="F19" s="30" t="s">
        <v>74</v>
      </c>
      <c r="G19" s="30">
        <v>192</v>
      </c>
      <c r="H19" s="97">
        <f>G19/G24</f>
        <v>0.22966507177033493</v>
      </c>
    </row>
    <row r="20" spans="2:8">
      <c r="B20" s="141" t="s">
        <v>18</v>
      </c>
      <c r="C20" s="142">
        <v>45</v>
      </c>
      <c r="D20" s="143">
        <f>C20/C24</f>
        <v>5.5970149253731345E-2</v>
      </c>
      <c r="E20" s="92"/>
      <c r="F20" s="203" t="s">
        <v>75</v>
      </c>
      <c r="G20" s="203">
        <v>161</v>
      </c>
      <c r="H20" s="206">
        <f>G20/G24</f>
        <v>0.19258373205741627</v>
      </c>
    </row>
    <row r="21" spans="2:8">
      <c r="B21" s="145" t="s">
        <v>16</v>
      </c>
      <c r="C21" s="124">
        <v>8</v>
      </c>
      <c r="D21" s="140">
        <f>C21/C24</f>
        <v>9.9502487562189053E-3</v>
      </c>
      <c r="E21" s="93"/>
      <c r="F21" s="204"/>
      <c r="G21" s="204"/>
      <c r="H21" s="207"/>
    </row>
    <row r="22" spans="2:8">
      <c r="B22" s="145" t="s">
        <v>19</v>
      </c>
      <c r="C22" s="124">
        <v>96</v>
      </c>
      <c r="D22" s="140">
        <f>C22/C24</f>
        <v>0.11940298507462686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9</v>
      </c>
      <c r="D23" s="150">
        <f>C23/C24</f>
        <v>1.1194029850746268E-2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804</v>
      </c>
      <c r="D24" s="107">
        <f>SUM(D6:D23)</f>
        <v>0.99999999999999978</v>
      </c>
      <c r="E24" s="13"/>
      <c r="F24" s="102" t="s">
        <v>32</v>
      </c>
      <c r="G24" s="103">
        <f>SUM(G6:G23)</f>
        <v>836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/>
      <c r="D27" s="60"/>
      <c r="E27" s="14"/>
      <c r="F27" s="54" t="s">
        <v>35</v>
      </c>
      <c r="G27" s="42">
        <v>11</v>
      </c>
      <c r="H27" s="60"/>
    </row>
    <row r="28" spans="2:8">
      <c r="B28" s="55" t="s">
        <v>36</v>
      </c>
      <c r="C28" s="4">
        <v>12</v>
      </c>
      <c r="D28" s="61"/>
      <c r="E28" s="14"/>
      <c r="F28" s="55" t="s">
        <v>36</v>
      </c>
      <c r="G28" s="4">
        <v>12</v>
      </c>
      <c r="H28" s="61"/>
    </row>
    <row r="29" spans="2:8">
      <c r="B29" s="55" t="s">
        <v>37</v>
      </c>
      <c r="C29" s="4">
        <v>11</v>
      </c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23</v>
      </c>
      <c r="D30" s="68"/>
      <c r="E30" s="13"/>
      <c r="F30" s="66" t="s">
        <v>38</v>
      </c>
      <c r="G30" s="67">
        <f>SUM(G27:G29)</f>
        <v>23</v>
      </c>
      <c r="H30" s="68"/>
    </row>
    <row r="31" spans="2:8" ht="15.75" thickBot="1">
      <c r="B31" s="63" t="s">
        <v>39</v>
      </c>
      <c r="C31" s="64">
        <f>C24+C25+C26+C30</f>
        <v>827</v>
      </c>
      <c r="D31" s="139"/>
      <c r="E31" s="13"/>
      <c r="F31" s="63" t="s">
        <v>39</v>
      </c>
      <c r="G31" s="64">
        <f>G24+G30</f>
        <v>859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32"/>
  <sheetViews>
    <sheetView topLeftCell="A19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91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1.3458950201884253E-3</v>
      </c>
      <c r="F6" s="5" t="s">
        <v>64</v>
      </c>
      <c r="G6" s="5">
        <v>1</v>
      </c>
      <c r="H6" s="96">
        <f>G6/G24</f>
        <v>1.2953367875647669E-3</v>
      </c>
    </row>
    <row r="7" spans="2:8">
      <c r="B7" s="3" t="s">
        <v>5</v>
      </c>
      <c r="C7" s="3">
        <v>15</v>
      </c>
      <c r="D7" s="96">
        <f>C7/C24</f>
        <v>2.0188425302826378E-2</v>
      </c>
      <c r="F7" s="5" t="s">
        <v>65</v>
      </c>
      <c r="G7" s="5">
        <v>16</v>
      </c>
      <c r="H7" s="96">
        <f>G7/G24</f>
        <v>2.072538860103627E-2</v>
      </c>
    </row>
    <row r="8" spans="2:8">
      <c r="B8" s="3" t="s">
        <v>23</v>
      </c>
      <c r="C8" s="3">
        <v>3</v>
      </c>
      <c r="D8" s="96">
        <f>C8/C24</f>
        <v>4.0376850605652759E-3</v>
      </c>
      <c r="F8" s="5" t="s">
        <v>66</v>
      </c>
      <c r="G8" s="5">
        <v>3</v>
      </c>
      <c r="H8" s="96">
        <f>G8/G24</f>
        <v>3.8860103626943004E-3</v>
      </c>
    </row>
    <row r="9" spans="2:8" ht="15.75" thickBot="1">
      <c r="B9" s="27" t="s">
        <v>25</v>
      </c>
      <c r="C9" s="27">
        <v>2</v>
      </c>
      <c r="D9" s="97">
        <f>C9/C24</f>
        <v>2.6917900403768506E-3</v>
      </c>
      <c r="F9" s="30" t="s">
        <v>67</v>
      </c>
      <c r="G9" s="30">
        <v>2</v>
      </c>
      <c r="H9" s="97">
        <f>G9/G24</f>
        <v>2.5906735751295338E-3</v>
      </c>
    </row>
    <row r="10" spans="2:8">
      <c r="B10" s="141" t="s">
        <v>11</v>
      </c>
      <c r="C10" s="142">
        <v>6</v>
      </c>
      <c r="D10" s="143">
        <f>C10/C24</f>
        <v>8.0753701211305519E-3</v>
      </c>
      <c r="E10" s="144"/>
      <c r="F10" s="203" t="s">
        <v>68</v>
      </c>
      <c r="G10" s="203">
        <v>294</v>
      </c>
      <c r="H10" s="216">
        <f>_GoBack/G24</f>
        <v>0.38082901554404147</v>
      </c>
    </row>
    <row r="11" spans="2:8">
      <c r="B11" s="145" t="s">
        <v>14</v>
      </c>
      <c r="C11" s="124">
        <v>6</v>
      </c>
      <c r="D11" s="140">
        <f>C11/C24</f>
        <v>8.0753701211305519E-3</v>
      </c>
      <c r="E11" s="146"/>
      <c r="F11" s="204"/>
      <c r="G11" s="204"/>
      <c r="H11" s="217"/>
    </row>
    <row r="12" spans="2:8">
      <c r="B12" s="147" t="s">
        <v>15</v>
      </c>
      <c r="C12" s="124">
        <v>21</v>
      </c>
      <c r="D12" s="140">
        <f>C12/C24</f>
        <v>2.826379542395693E-2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252</v>
      </c>
      <c r="D13" s="150">
        <f>C13/C24</f>
        <v>0.3391655450874832</v>
      </c>
      <c r="E13" s="151"/>
      <c r="F13" s="205"/>
      <c r="G13" s="205"/>
      <c r="H13" s="218"/>
    </row>
    <row r="14" spans="2:8">
      <c r="B14" s="16" t="s">
        <v>7</v>
      </c>
      <c r="C14" s="39">
        <v>3</v>
      </c>
      <c r="D14" s="99">
        <f>C14/C24</f>
        <v>4.0376850605652759E-3</v>
      </c>
      <c r="F14" s="39" t="s">
        <v>69</v>
      </c>
      <c r="G14" s="39">
        <v>3</v>
      </c>
      <c r="H14" s="158">
        <f>G14/G24</f>
        <v>3.8860103626943004E-3</v>
      </c>
    </row>
    <row r="15" spans="2:8">
      <c r="B15" s="3" t="s">
        <v>9</v>
      </c>
      <c r="C15" s="3">
        <v>13</v>
      </c>
      <c r="D15" s="96">
        <f>C15/C24</f>
        <v>1.7496635262449527E-2</v>
      </c>
      <c r="F15" s="5" t="s">
        <v>70</v>
      </c>
      <c r="G15" s="5">
        <v>13</v>
      </c>
      <c r="H15" s="96">
        <f>G15/G24</f>
        <v>1.683937823834197E-2</v>
      </c>
    </row>
    <row r="16" spans="2:8">
      <c r="B16" s="3" t="s">
        <v>29</v>
      </c>
      <c r="C16" s="3">
        <v>2</v>
      </c>
      <c r="D16" s="96">
        <f>C16/C24</f>
        <v>2.6917900403768506E-3</v>
      </c>
      <c r="F16" s="5" t="s">
        <v>71</v>
      </c>
      <c r="G16" s="5">
        <v>2</v>
      </c>
      <c r="H16" s="96">
        <f>G16/G24</f>
        <v>2.5906735751295338E-3</v>
      </c>
    </row>
    <row r="17" spans="2:8" ht="15.75" thickBot="1">
      <c r="B17" s="3" t="s">
        <v>27</v>
      </c>
      <c r="C17" s="3">
        <v>28</v>
      </c>
      <c r="D17" s="98">
        <f>C17/C24</f>
        <v>3.7685060565275909E-2</v>
      </c>
      <c r="E17" s="38"/>
      <c r="F17" s="5" t="s">
        <v>72</v>
      </c>
      <c r="G17" s="5">
        <v>31</v>
      </c>
      <c r="H17" s="98">
        <f>G17/G24</f>
        <v>4.0155440414507769E-2</v>
      </c>
    </row>
    <row r="18" spans="2:8">
      <c r="B18" s="5" t="s">
        <v>21</v>
      </c>
      <c r="C18" s="3">
        <v>4</v>
      </c>
      <c r="D18" s="99">
        <f>C18/C24</f>
        <v>5.3835800807537013E-3</v>
      </c>
      <c r="F18" s="5" t="s">
        <v>73</v>
      </c>
      <c r="G18" s="5">
        <v>4</v>
      </c>
      <c r="H18" s="99">
        <f>G18/G24</f>
        <v>5.1813471502590676E-3</v>
      </c>
    </row>
    <row r="19" spans="2:8" ht="15.75" thickBot="1">
      <c r="B19" s="27" t="s">
        <v>3</v>
      </c>
      <c r="C19" s="30">
        <v>211</v>
      </c>
      <c r="D19" s="97">
        <f>C19/C24</f>
        <v>0.28398384925975773</v>
      </c>
      <c r="F19" s="30" t="s">
        <v>74</v>
      </c>
      <c r="G19" s="30">
        <v>225</v>
      </c>
      <c r="H19" s="97">
        <f>G19/G24</f>
        <v>0.29145077720207252</v>
      </c>
    </row>
    <row r="20" spans="2:8">
      <c r="B20" s="141" t="s">
        <v>18</v>
      </c>
      <c r="C20" s="142">
        <v>50</v>
      </c>
      <c r="D20" s="143">
        <f>C20/C24</f>
        <v>6.7294751009421269E-2</v>
      </c>
      <c r="E20" s="92"/>
      <c r="F20" s="203" t="s">
        <v>75</v>
      </c>
      <c r="G20" s="203">
        <v>178</v>
      </c>
      <c r="H20" s="206">
        <f>G20/G24</f>
        <v>0.23056994818652848</v>
      </c>
    </row>
    <row r="21" spans="2:8">
      <c r="B21" s="145" t="s">
        <v>16</v>
      </c>
      <c r="C21" s="124">
        <v>6</v>
      </c>
      <c r="D21" s="140">
        <f>C21/C24</f>
        <v>8.0753701211305519E-3</v>
      </c>
      <c r="E21" s="93"/>
      <c r="F21" s="204"/>
      <c r="G21" s="204"/>
      <c r="H21" s="207"/>
    </row>
    <row r="22" spans="2:8">
      <c r="B22" s="145" t="s">
        <v>19</v>
      </c>
      <c r="C22" s="124">
        <v>98</v>
      </c>
      <c r="D22" s="140">
        <f>C22/C24</f>
        <v>0.13189771197846567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22</v>
      </c>
      <c r="D23" s="150">
        <f>C23/C24</f>
        <v>2.9609690444145357E-2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743</v>
      </c>
      <c r="D24" s="107">
        <f>SUM(D6:D23)</f>
        <v>1</v>
      </c>
      <c r="E24" s="13"/>
      <c r="F24" s="102" t="s">
        <v>32</v>
      </c>
      <c r="G24" s="103">
        <f>SUM(G6:G23)</f>
        <v>772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2</v>
      </c>
      <c r="D27" s="60"/>
      <c r="E27" s="14"/>
      <c r="F27" s="54" t="s">
        <v>35</v>
      </c>
      <c r="G27" s="42">
        <v>2</v>
      </c>
      <c r="H27" s="60"/>
    </row>
    <row r="28" spans="2:8">
      <c r="B28" s="55" t="s">
        <v>36</v>
      </c>
      <c r="C28" s="4">
        <v>12</v>
      </c>
      <c r="D28" s="61"/>
      <c r="E28" s="14"/>
      <c r="F28" s="55" t="s">
        <v>36</v>
      </c>
      <c r="G28" s="4">
        <v>12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14</v>
      </c>
      <c r="D30" s="68"/>
      <c r="E30" s="13"/>
      <c r="F30" s="66" t="s">
        <v>38</v>
      </c>
      <c r="G30" s="67">
        <f>SUM(G27:G29)</f>
        <v>14</v>
      </c>
      <c r="H30" s="68"/>
    </row>
    <row r="31" spans="2:8" ht="15.75" thickBot="1">
      <c r="B31" s="63" t="s">
        <v>39</v>
      </c>
      <c r="C31" s="64">
        <f>C24+C25+C26+C30</f>
        <v>757</v>
      </c>
      <c r="D31" s="139"/>
      <c r="E31" s="13"/>
      <c r="F31" s="63" t="s">
        <v>39</v>
      </c>
      <c r="G31" s="64">
        <f>G24+G30</f>
        <v>786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32"/>
  <sheetViews>
    <sheetView topLeftCell="A16" workbookViewId="0">
      <selection activeCell="G29" sqref="G29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92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0</v>
      </c>
      <c r="D6" s="96">
        <f>C6/C24</f>
        <v>0</v>
      </c>
      <c r="F6" s="5" t="s">
        <v>64</v>
      </c>
      <c r="G6" s="5">
        <v>0</v>
      </c>
      <c r="H6" s="96">
        <f>G6/G24</f>
        <v>0</v>
      </c>
    </row>
    <row r="7" spans="2:8">
      <c r="B7" s="3" t="s">
        <v>5</v>
      </c>
      <c r="C7" s="3">
        <v>16</v>
      </c>
      <c r="D7" s="96">
        <f>C7/C24</f>
        <v>2.1621621621621623E-2</v>
      </c>
      <c r="F7" s="5" t="s">
        <v>65</v>
      </c>
      <c r="G7" s="5">
        <v>16</v>
      </c>
      <c r="H7" s="96">
        <f>G7/G24</f>
        <v>2.0645161290322581E-2</v>
      </c>
    </row>
    <row r="8" spans="2:8">
      <c r="B8" s="3" t="s">
        <v>23</v>
      </c>
      <c r="C8" s="3">
        <v>1</v>
      </c>
      <c r="D8" s="96">
        <f>C8/C24</f>
        <v>1.3513513513513514E-3</v>
      </c>
      <c r="F8" s="5" t="s">
        <v>66</v>
      </c>
      <c r="G8" s="5">
        <v>1</v>
      </c>
      <c r="H8" s="96">
        <f>G8/G24</f>
        <v>1.2903225806451613E-3</v>
      </c>
    </row>
    <row r="9" spans="2:8" ht="15.75" thickBot="1">
      <c r="B9" s="27" t="s">
        <v>25</v>
      </c>
      <c r="C9" s="27">
        <v>12</v>
      </c>
      <c r="D9" s="97">
        <f>C9/C24</f>
        <v>1.6216216216216217E-2</v>
      </c>
      <c r="F9" s="30" t="s">
        <v>67</v>
      </c>
      <c r="G9" s="30">
        <v>12</v>
      </c>
      <c r="H9" s="97">
        <f>G9/G24</f>
        <v>1.5483870967741935E-2</v>
      </c>
    </row>
    <row r="10" spans="2:8">
      <c r="B10" s="141" t="s">
        <v>11</v>
      </c>
      <c r="C10" s="142">
        <v>4</v>
      </c>
      <c r="D10" s="143">
        <f>C10/C24</f>
        <v>5.4054054054054057E-3</v>
      </c>
      <c r="E10" s="144"/>
      <c r="F10" s="203" t="s">
        <v>68</v>
      </c>
      <c r="G10" s="203">
        <v>280</v>
      </c>
      <c r="H10" s="216">
        <f>_GoBack/G24</f>
        <v>0.36129032258064514</v>
      </c>
    </row>
    <row r="11" spans="2:8">
      <c r="B11" s="145" t="s">
        <v>14</v>
      </c>
      <c r="C11" s="124">
        <v>3</v>
      </c>
      <c r="D11" s="140">
        <f>C11/C24</f>
        <v>4.0540540540540543E-3</v>
      </c>
      <c r="E11" s="146"/>
      <c r="F11" s="204"/>
      <c r="G11" s="204"/>
      <c r="H11" s="217"/>
    </row>
    <row r="12" spans="2:8">
      <c r="B12" s="147" t="s">
        <v>15</v>
      </c>
      <c r="C12" s="124">
        <v>17</v>
      </c>
      <c r="D12" s="140">
        <f>C12/C24</f>
        <v>2.2972972972972974E-2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239</v>
      </c>
      <c r="D13" s="150">
        <f>C13/C24</f>
        <v>0.32297297297297295</v>
      </c>
      <c r="E13" s="151"/>
      <c r="F13" s="205"/>
      <c r="G13" s="205"/>
      <c r="H13" s="218"/>
    </row>
    <row r="14" spans="2:8">
      <c r="B14" s="16" t="s">
        <v>7</v>
      </c>
      <c r="C14" s="39">
        <v>2</v>
      </c>
      <c r="D14" s="99">
        <f>C14/C24</f>
        <v>2.7027027027027029E-3</v>
      </c>
      <c r="F14" s="39" t="s">
        <v>69</v>
      </c>
      <c r="G14" s="39">
        <v>2</v>
      </c>
      <c r="H14" s="158">
        <f>G14/G24</f>
        <v>2.5806451612903226E-3</v>
      </c>
    </row>
    <row r="15" spans="2:8">
      <c r="B15" s="3" t="s">
        <v>9</v>
      </c>
      <c r="C15" s="3">
        <v>8</v>
      </c>
      <c r="D15" s="96">
        <f>C15/C24</f>
        <v>1.0810810810810811E-2</v>
      </c>
      <c r="F15" s="5" t="s">
        <v>70</v>
      </c>
      <c r="G15" s="5">
        <v>9</v>
      </c>
      <c r="H15" s="96">
        <f>G15/G24</f>
        <v>1.1612903225806452E-2</v>
      </c>
    </row>
    <row r="16" spans="2:8">
      <c r="B16" s="3" t="s">
        <v>29</v>
      </c>
      <c r="C16" s="3">
        <v>5</v>
      </c>
      <c r="D16" s="96">
        <f>C16/C24</f>
        <v>6.7567567567567571E-3</v>
      </c>
      <c r="F16" s="5" t="s">
        <v>71</v>
      </c>
      <c r="G16" s="5">
        <v>5</v>
      </c>
      <c r="H16" s="96">
        <f>G16/G24</f>
        <v>6.4516129032258064E-3</v>
      </c>
    </row>
    <row r="17" spans="2:8" ht="15.75" thickBot="1">
      <c r="B17" s="3" t="s">
        <v>27</v>
      </c>
      <c r="C17" s="3">
        <v>20</v>
      </c>
      <c r="D17" s="98">
        <f>C17/C24</f>
        <v>2.7027027027027029E-2</v>
      </c>
      <c r="E17" s="38"/>
      <c r="F17" s="5" t="s">
        <v>72</v>
      </c>
      <c r="G17" s="5">
        <v>22</v>
      </c>
      <c r="H17" s="98">
        <f>G17/G24</f>
        <v>2.838709677419355E-2</v>
      </c>
    </row>
    <row r="18" spans="2:8">
      <c r="B18" s="5" t="s">
        <v>21</v>
      </c>
      <c r="C18" s="3">
        <v>0</v>
      </c>
      <c r="D18" s="99">
        <f>C18/C24</f>
        <v>0</v>
      </c>
      <c r="F18" s="5" t="s">
        <v>73</v>
      </c>
      <c r="G18" s="5">
        <v>0</v>
      </c>
      <c r="H18" s="99">
        <f>G18/G24</f>
        <v>0</v>
      </c>
    </row>
    <row r="19" spans="2:8" ht="15.75" thickBot="1">
      <c r="B19" s="27" t="s">
        <v>3</v>
      </c>
      <c r="C19" s="30">
        <v>196</v>
      </c>
      <c r="D19" s="97">
        <f>C19/C24</f>
        <v>0.26486486486486488</v>
      </c>
      <c r="F19" s="30" t="s">
        <v>74</v>
      </c>
      <c r="G19" s="30">
        <v>207</v>
      </c>
      <c r="H19" s="97">
        <f>G19/G24</f>
        <v>0.26709677419354838</v>
      </c>
    </row>
    <row r="20" spans="2:8">
      <c r="B20" s="141" t="s">
        <v>18</v>
      </c>
      <c r="C20" s="142">
        <v>71</v>
      </c>
      <c r="D20" s="143">
        <f>C20/C24</f>
        <v>9.5945945945945951E-2</v>
      </c>
      <c r="E20" s="92"/>
      <c r="F20" s="203" t="s">
        <v>75</v>
      </c>
      <c r="G20" s="203">
        <v>221</v>
      </c>
      <c r="H20" s="206">
        <f>G20/G24</f>
        <v>0.28516129032258064</v>
      </c>
    </row>
    <row r="21" spans="2:8">
      <c r="B21" s="145" t="s">
        <v>16</v>
      </c>
      <c r="C21" s="124">
        <v>8</v>
      </c>
      <c r="D21" s="140">
        <f>C21/C24</f>
        <v>1.0810810810810811E-2</v>
      </c>
      <c r="E21" s="93"/>
      <c r="F21" s="204"/>
      <c r="G21" s="204"/>
      <c r="H21" s="207"/>
    </row>
    <row r="22" spans="2:8">
      <c r="B22" s="145" t="s">
        <v>19</v>
      </c>
      <c r="C22" s="124">
        <v>109</v>
      </c>
      <c r="D22" s="140">
        <f>C22/C24</f>
        <v>0.14729729729729729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29</v>
      </c>
      <c r="D23" s="150">
        <f>C23/C24</f>
        <v>3.9189189189189191E-2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740</v>
      </c>
      <c r="D24" s="107">
        <f>SUM(D6:D23)</f>
        <v>1</v>
      </c>
      <c r="E24" s="13"/>
      <c r="F24" s="102" t="s">
        <v>32</v>
      </c>
      <c r="G24" s="103">
        <f>SUM(G6:G23)</f>
        <v>775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9</v>
      </c>
      <c r="D27" s="60"/>
      <c r="E27" s="14"/>
      <c r="F27" s="54" t="s">
        <v>35</v>
      </c>
      <c r="G27" s="42">
        <v>9</v>
      </c>
      <c r="H27" s="60"/>
    </row>
    <row r="28" spans="2:8">
      <c r="B28" s="55" t="s">
        <v>36</v>
      </c>
      <c r="C28" s="4">
        <v>28</v>
      </c>
      <c r="D28" s="61"/>
      <c r="E28" s="14"/>
      <c r="F28" s="55" t="s">
        <v>36</v>
      </c>
      <c r="G28" s="4">
        <v>28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37</v>
      </c>
      <c r="D30" s="68"/>
      <c r="E30" s="13"/>
      <c r="F30" s="66" t="s">
        <v>38</v>
      </c>
      <c r="G30" s="67">
        <f>SUM(G27:G29)</f>
        <v>37</v>
      </c>
      <c r="H30" s="68"/>
    </row>
    <row r="31" spans="2:8" ht="15.75" thickBot="1">
      <c r="B31" s="63" t="s">
        <v>39</v>
      </c>
      <c r="C31" s="64">
        <f>C24+C25+C26+C30</f>
        <v>777</v>
      </c>
      <c r="D31" s="139"/>
      <c r="E31" s="13"/>
      <c r="F31" s="63" t="s">
        <v>39</v>
      </c>
      <c r="G31" s="64">
        <f>G24+G30</f>
        <v>812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32"/>
  <sheetViews>
    <sheetView topLeftCell="A19" workbookViewId="0">
      <selection activeCell="F39" sqref="F39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93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2</v>
      </c>
      <c r="D6" s="96">
        <f>C6/C24</f>
        <v>2.4242424242424242E-3</v>
      </c>
      <c r="F6" s="5" t="s">
        <v>64</v>
      </c>
      <c r="G6" s="5">
        <v>2</v>
      </c>
      <c r="H6" s="96">
        <f>G6/G24</f>
        <v>2.3337222870478411E-3</v>
      </c>
    </row>
    <row r="7" spans="2:8">
      <c r="B7" s="3" t="s">
        <v>5</v>
      </c>
      <c r="C7" s="3">
        <v>13</v>
      </c>
      <c r="D7" s="96">
        <f>C7/C24</f>
        <v>1.5757575757575758E-2</v>
      </c>
      <c r="F7" s="5" t="s">
        <v>65</v>
      </c>
      <c r="G7" s="5">
        <v>14</v>
      </c>
      <c r="H7" s="96">
        <f>G7/G24</f>
        <v>1.6336056009334889E-2</v>
      </c>
    </row>
    <row r="8" spans="2:8">
      <c r="B8" s="3" t="s">
        <v>23</v>
      </c>
      <c r="C8" s="3">
        <v>2</v>
      </c>
      <c r="D8" s="96">
        <f>C8/C24</f>
        <v>2.4242424242424242E-3</v>
      </c>
      <c r="F8" s="5" t="s">
        <v>66</v>
      </c>
      <c r="G8" s="5">
        <v>2</v>
      </c>
      <c r="H8" s="96">
        <f>G8/G24</f>
        <v>2.3337222870478411E-3</v>
      </c>
    </row>
    <row r="9" spans="2:8" ht="15.75" thickBot="1">
      <c r="B9" s="27" t="s">
        <v>25</v>
      </c>
      <c r="C9" s="27">
        <v>11</v>
      </c>
      <c r="D9" s="97">
        <f>C9/C24</f>
        <v>1.3333333333333334E-2</v>
      </c>
      <c r="F9" s="30" t="s">
        <v>67</v>
      </c>
      <c r="G9" s="30">
        <v>13</v>
      </c>
      <c r="H9" s="97">
        <f>G9/G24</f>
        <v>1.5169194865810968E-2</v>
      </c>
    </row>
    <row r="10" spans="2:8">
      <c r="B10" s="141" t="s">
        <v>11</v>
      </c>
      <c r="C10" s="142">
        <v>7</v>
      </c>
      <c r="D10" s="143">
        <f>C10/C24</f>
        <v>8.4848484848484857E-3</v>
      </c>
      <c r="E10" s="144"/>
      <c r="F10" s="203" t="s">
        <v>68</v>
      </c>
      <c r="G10" s="203">
        <v>271</v>
      </c>
      <c r="H10" s="216">
        <f>_GoBack/G24</f>
        <v>0.3162193698949825</v>
      </c>
    </row>
    <row r="11" spans="2:8">
      <c r="B11" s="145" t="s">
        <v>14</v>
      </c>
      <c r="C11" s="124">
        <v>7</v>
      </c>
      <c r="D11" s="140">
        <f>C11/C24</f>
        <v>8.4848484848484857E-3</v>
      </c>
      <c r="E11" s="146"/>
      <c r="F11" s="204"/>
      <c r="G11" s="204"/>
      <c r="H11" s="217"/>
    </row>
    <row r="12" spans="2:8">
      <c r="B12" s="147" t="s">
        <v>15</v>
      </c>
      <c r="C12" s="124">
        <v>12</v>
      </c>
      <c r="D12" s="140">
        <f>C12/C24</f>
        <v>1.4545454545454545E-2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238</v>
      </c>
      <c r="D13" s="150">
        <f>C13/C24</f>
        <v>0.28848484848484851</v>
      </c>
      <c r="E13" s="151"/>
      <c r="F13" s="205"/>
      <c r="G13" s="205"/>
      <c r="H13" s="218"/>
    </row>
    <row r="14" spans="2:8">
      <c r="B14" s="16" t="s">
        <v>7</v>
      </c>
      <c r="C14" s="39">
        <v>2</v>
      </c>
      <c r="D14" s="99">
        <f>C14/C24</f>
        <v>2.4242424242424242E-3</v>
      </c>
      <c r="F14" s="39" t="s">
        <v>69</v>
      </c>
      <c r="G14" s="39">
        <v>2</v>
      </c>
      <c r="H14" s="158">
        <f>G14/G24</f>
        <v>2.3337222870478411E-3</v>
      </c>
    </row>
    <row r="15" spans="2:8">
      <c r="B15" s="3" t="s">
        <v>9</v>
      </c>
      <c r="C15" s="3">
        <v>11</v>
      </c>
      <c r="D15" s="96">
        <f>C15/C24</f>
        <v>1.3333333333333334E-2</v>
      </c>
      <c r="F15" s="5" t="s">
        <v>70</v>
      </c>
      <c r="G15" s="5">
        <v>11</v>
      </c>
      <c r="H15" s="96">
        <f>G15/G24</f>
        <v>1.2835472578763127E-2</v>
      </c>
    </row>
    <row r="16" spans="2:8">
      <c r="B16" s="3" t="s">
        <v>29</v>
      </c>
      <c r="C16" s="3">
        <v>3</v>
      </c>
      <c r="D16" s="96">
        <f>C16/C24</f>
        <v>3.6363636363636364E-3</v>
      </c>
      <c r="F16" s="5" t="s">
        <v>71</v>
      </c>
      <c r="G16" s="5">
        <v>4</v>
      </c>
      <c r="H16" s="96">
        <f>G16/G24</f>
        <v>4.6674445740956822E-3</v>
      </c>
    </row>
    <row r="17" spans="2:8" ht="15.75" thickBot="1">
      <c r="B17" s="3" t="s">
        <v>27</v>
      </c>
      <c r="C17" s="3">
        <v>24</v>
      </c>
      <c r="D17" s="98">
        <f>C17/C24</f>
        <v>2.9090909090909091E-2</v>
      </c>
      <c r="E17" s="38"/>
      <c r="F17" s="5" t="s">
        <v>72</v>
      </c>
      <c r="G17" s="5">
        <v>27</v>
      </c>
      <c r="H17" s="98">
        <f>G17/G24</f>
        <v>3.1505250875145857E-2</v>
      </c>
    </row>
    <row r="18" spans="2:8">
      <c r="B18" s="5" t="s">
        <v>21</v>
      </c>
      <c r="C18" s="3">
        <v>1</v>
      </c>
      <c r="D18" s="99">
        <f>C18/C24</f>
        <v>1.2121212121212121E-3</v>
      </c>
      <c r="F18" s="5" t="s">
        <v>73</v>
      </c>
      <c r="G18" s="5">
        <v>1</v>
      </c>
      <c r="H18" s="99">
        <f>G18/G24</f>
        <v>1.1668611435239206E-3</v>
      </c>
    </row>
    <row r="19" spans="2:8" ht="15.75" thickBot="1">
      <c r="B19" s="27" t="s">
        <v>3</v>
      </c>
      <c r="C19" s="30">
        <v>279</v>
      </c>
      <c r="D19" s="97">
        <f>C19/C24</f>
        <v>0.33818181818181819</v>
      </c>
      <c r="F19" s="30" t="s">
        <v>74</v>
      </c>
      <c r="G19" s="30">
        <v>295</v>
      </c>
      <c r="H19" s="97">
        <f>G19/G24</f>
        <v>0.34422403733955659</v>
      </c>
    </row>
    <row r="20" spans="2:8">
      <c r="B20" s="141" t="s">
        <v>18</v>
      </c>
      <c r="C20" s="142">
        <v>64</v>
      </c>
      <c r="D20" s="143">
        <f>C20/C24</f>
        <v>7.7575757575757576E-2</v>
      </c>
      <c r="E20" s="92"/>
      <c r="F20" s="203" t="s">
        <v>75</v>
      </c>
      <c r="G20" s="203">
        <v>215</v>
      </c>
      <c r="H20" s="206">
        <f>G20/G24</f>
        <v>0.25087514585764292</v>
      </c>
    </row>
    <row r="21" spans="2:8">
      <c r="B21" s="145" t="s">
        <v>16</v>
      </c>
      <c r="C21" s="124">
        <v>1</v>
      </c>
      <c r="D21" s="140">
        <f>C21/C24</f>
        <v>1.2121212121212121E-3</v>
      </c>
      <c r="E21" s="93"/>
      <c r="F21" s="204"/>
      <c r="G21" s="204"/>
      <c r="H21" s="207"/>
    </row>
    <row r="22" spans="2:8">
      <c r="B22" s="145" t="s">
        <v>19</v>
      </c>
      <c r="C22" s="124">
        <v>127</v>
      </c>
      <c r="D22" s="140">
        <f>C22/C24</f>
        <v>0.15393939393939393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21</v>
      </c>
      <c r="D23" s="150">
        <f>C23/C24</f>
        <v>2.5454545454545455E-2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825</v>
      </c>
      <c r="D24" s="107">
        <f>SUM(D6:D23)</f>
        <v>1.0000000000000002</v>
      </c>
      <c r="E24" s="13"/>
      <c r="F24" s="102" t="s">
        <v>32</v>
      </c>
      <c r="G24" s="103">
        <f>SUM(G6:G23)</f>
        <v>857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9</v>
      </c>
      <c r="D27" s="60"/>
      <c r="E27" s="14"/>
      <c r="F27" s="54" t="s">
        <v>35</v>
      </c>
      <c r="G27" s="42">
        <v>9</v>
      </c>
      <c r="H27" s="60"/>
    </row>
    <row r="28" spans="2:8">
      <c r="B28" s="55" t="s">
        <v>36</v>
      </c>
      <c r="C28" s="4">
        <v>14</v>
      </c>
      <c r="D28" s="61"/>
      <c r="E28" s="14"/>
      <c r="F28" s="55" t="s">
        <v>36</v>
      </c>
      <c r="G28" s="4">
        <v>14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23</v>
      </c>
      <c r="D30" s="68"/>
      <c r="E30" s="13"/>
      <c r="F30" s="66" t="s">
        <v>38</v>
      </c>
      <c r="G30" s="67">
        <f>SUM(G27:G29)</f>
        <v>23</v>
      </c>
      <c r="H30" s="68"/>
    </row>
    <row r="31" spans="2:8" ht="15.75" thickBot="1">
      <c r="B31" s="63" t="s">
        <v>39</v>
      </c>
      <c r="C31" s="64">
        <f>C24+C25+C26+C30</f>
        <v>848</v>
      </c>
      <c r="D31" s="139"/>
      <c r="E31" s="13"/>
      <c r="F31" s="63" t="s">
        <v>39</v>
      </c>
      <c r="G31" s="64">
        <f>G24+G30</f>
        <v>880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32"/>
  <sheetViews>
    <sheetView topLeftCell="A19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94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1.1792452830188679E-3</v>
      </c>
      <c r="F6" s="5" t="s">
        <v>64</v>
      </c>
      <c r="G6" s="5">
        <v>1</v>
      </c>
      <c r="H6" s="96">
        <f>G6/G24</f>
        <v>1.1235955056179776E-3</v>
      </c>
    </row>
    <row r="7" spans="2:8">
      <c r="B7" s="3" t="s">
        <v>5</v>
      </c>
      <c r="C7" s="3">
        <v>13</v>
      </c>
      <c r="D7" s="96">
        <f>C7/C24</f>
        <v>1.5330188679245283E-2</v>
      </c>
      <c r="F7" s="5" t="s">
        <v>65</v>
      </c>
      <c r="G7" s="5">
        <v>13</v>
      </c>
      <c r="H7" s="96">
        <f>G7/G24</f>
        <v>1.4606741573033709E-2</v>
      </c>
    </row>
    <row r="8" spans="2:8">
      <c r="B8" s="3" t="s">
        <v>23</v>
      </c>
      <c r="C8" s="3">
        <v>2</v>
      </c>
      <c r="D8" s="96">
        <f>C8/C24</f>
        <v>2.3584905660377358E-3</v>
      </c>
      <c r="F8" s="5" t="s">
        <v>66</v>
      </c>
      <c r="G8" s="5">
        <v>2</v>
      </c>
      <c r="H8" s="96">
        <f>G8/G24</f>
        <v>2.2471910112359553E-3</v>
      </c>
    </row>
    <row r="9" spans="2:8" ht="15.75" thickBot="1">
      <c r="B9" s="27" t="s">
        <v>25</v>
      </c>
      <c r="C9" s="27">
        <v>25</v>
      </c>
      <c r="D9" s="97">
        <f>C9/C24</f>
        <v>2.9481132075471699E-2</v>
      </c>
      <c r="F9" s="30" t="s">
        <v>67</v>
      </c>
      <c r="G9" s="30">
        <v>25</v>
      </c>
      <c r="H9" s="97">
        <f>G9/G24</f>
        <v>2.8089887640449437E-2</v>
      </c>
    </row>
    <row r="10" spans="2:8">
      <c r="B10" s="141" t="s">
        <v>11</v>
      </c>
      <c r="C10" s="142">
        <v>13</v>
      </c>
      <c r="D10" s="143">
        <f>C10/C24</f>
        <v>1.5330188679245283E-2</v>
      </c>
      <c r="E10" s="144"/>
      <c r="F10" s="203" t="s">
        <v>68</v>
      </c>
      <c r="G10" s="203">
        <v>392</v>
      </c>
      <c r="H10" s="216">
        <f>_GoBack/G24</f>
        <v>0.44044943820224719</v>
      </c>
    </row>
    <row r="11" spans="2:8">
      <c r="B11" s="145" t="s">
        <v>14</v>
      </c>
      <c r="C11" s="124">
        <v>6</v>
      </c>
      <c r="D11" s="140">
        <f>C11/C24</f>
        <v>7.0754716981132077E-3</v>
      </c>
      <c r="E11" s="146"/>
      <c r="F11" s="204"/>
      <c r="G11" s="204"/>
      <c r="H11" s="217"/>
    </row>
    <row r="12" spans="2:8">
      <c r="B12" s="147" t="s">
        <v>15</v>
      </c>
      <c r="C12" s="124">
        <v>22</v>
      </c>
      <c r="D12" s="140">
        <f>C12/C24</f>
        <v>2.5943396226415096E-2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331</v>
      </c>
      <c r="D13" s="150">
        <f>C13/C24</f>
        <v>0.39033018867924529</v>
      </c>
      <c r="E13" s="151"/>
      <c r="F13" s="205"/>
      <c r="G13" s="205"/>
      <c r="H13" s="218"/>
    </row>
    <row r="14" spans="2:8">
      <c r="B14" s="16" t="s">
        <v>7</v>
      </c>
      <c r="C14" s="39">
        <v>1</v>
      </c>
      <c r="D14" s="99">
        <f>C14/C24</f>
        <v>1.1792452830188679E-3</v>
      </c>
      <c r="F14" s="39" t="s">
        <v>69</v>
      </c>
      <c r="G14" s="39">
        <v>1</v>
      </c>
      <c r="H14" s="158">
        <f>G14/G24</f>
        <v>1.1235955056179776E-3</v>
      </c>
    </row>
    <row r="15" spans="2:8">
      <c r="B15" s="3" t="s">
        <v>9</v>
      </c>
      <c r="C15" s="3">
        <v>10</v>
      </c>
      <c r="D15" s="96">
        <f>C15/C24</f>
        <v>1.179245283018868E-2</v>
      </c>
      <c r="F15" s="5" t="s">
        <v>70</v>
      </c>
      <c r="G15" s="5">
        <v>10</v>
      </c>
      <c r="H15" s="96">
        <f>G15/G24</f>
        <v>1.1235955056179775E-2</v>
      </c>
    </row>
    <row r="16" spans="2:8">
      <c r="B16" s="3" t="s">
        <v>29</v>
      </c>
      <c r="C16" s="3">
        <v>5</v>
      </c>
      <c r="D16" s="96">
        <f>C16/C24</f>
        <v>5.89622641509434E-3</v>
      </c>
      <c r="F16" s="5" t="s">
        <v>71</v>
      </c>
      <c r="G16" s="5">
        <v>6</v>
      </c>
      <c r="H16" s="96">
        <f>G16/G24</f>
        <v>6.7415730337078653E-3</v>
      </c>
    </row>
    <row r="17" spans="2:8" ht="15.75" thickBot="1">
      <c r="B17" s="3" t="s">
        <v>27</v>
      </c>
      <c r="C17" s="3">
        <v>45</v>
      </c>
      <c r="D17" s="98">
        <f>C17/C24</f>
        <v>5.3066037735849059E-2</v>
      </c>
      <c r="E17" s="38"/>
      <c r="F17" s="5" t="s">
        <v>72</v>
      </c>
      <c r="G17" s="5">
        <v>46</v>
      </c>
      <c r="H17" s="98">
        <f>G17/G24</f>
        <v>5.1685393258426963E-2</v>
      </c>
    </row>
    <row r="18" spans="2:8">
      <c r="B18" s="5" t="s">
        <v>21</v>
      </c>
      <c r="C18" s="3">
        <v>0</v>
      </c>
      <c r="D18" s="99">
        <f>C18/C24</f>
        <v>0</v>
      </c>
      <c r="F18" s="5" t="s">
        <v>73</v>
      </c>
      <c r="G18" s="5">
        <v>0</v>
      </c>
      <c r="H18" s="99">
        <f>G18/G24</f>
        <v>0</v>
      </c>
    </row>
    <row r="19" spans="2:8" ht="15.75" thickBot="1">
      <c r="B19" s="27" t="s">
        <v>3</v>
      </c>
      <c r="C19" s="30">
        <v>195</v>
      </c>
      <c r="D19" s="97">
        <f>C19/C24</f>
        <v>0.22995283018867924</v>
      </c>
      <c r="F19" s="30" t="s">
        <v>74</v>
      </c>
      <c r="G19" s="30">
        <v>213</v>
      </c>
      <c r="H19" s="97">
        <f>G19/G24</f>
        <v>0.23932584269662921</v>
      </c>
    </row>
    <row r="20" spans="2:8">
      <c r="B20" s="141" t="s">
        <v>18</v>
      </c>
      <c r="C20" s="142">
        <v>40</v>
      </c>
      <c r="D20" s="143">
        <f>C20/C24</f>
        <v>4.716981132075472E-2</v>
      </c>
      <c r="E20" s="92"/>
      <c r="F20" s="203" t="s">
        <v>75</v>
      </c>
      <c r="G20" s="203">
        <v>181</v>
      </c>
      <c r="H20" s="206">
        <f>G20/G24</f>
        <v>0.20337078651685395</v>
      </c>
    </row>
    <row r="21" spans="2:8">
      <c r="B21" s="145" t="s">
        <v>16</v>
      </c>
      <c r="C21" s="124">
        <v>12</v>
      </c>
      <c r="D21" s="140">
        <f>C21/C24</f>
        <v>1.4150943396226415E-2</v>
      </c>
      <c r="E21" s="93"/>
      <c r="F21" s="204"/>
      <c r="G21" s="204"/>
      <c r="H21" s="207"/>
    </row>
    <row r="22" spans="2:8">
      <c r="B22" s="145" t="s">
        <v>19</v>
      </c>
      <c r="C22" s="124">
        <v>107</v>
      </c>
      <c r="D22" s="140">
        <f>C22/C24</f>
        <v>0.12617924528301888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20</v>
      </c>
      <c r="D23" s="150">
        <f>C23/C24</f>
        <v>2.358490566037736E-2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848</v>
      </c>
      <c r="D24" s="107">
        <f>SUM(D6:D23)</f>
        <v>1</v>
      </c>
      <c r="E24" s="13"/>
      <c r="F24" s="102" t="s">
        <v>32</v>
      </c>
      <c r="G24" s="103">
        <f>SUM(G6:G23)</f>
        <v>890</v>
      </c>
      <c r="H24" s="107">
        <f>SUM(H6:H23)</f>
        <v>0.99999999999999978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6</v>
      </c>
      <c r="D27" s="60"/>
      <c r="E27" s="14"/>
      <c r="F27" s="54" t="s">
        <v>35</v>
      </c>
      <c r="G27" s="42">
        <v>6</v>
      </c>
      <c r="H27" s="60"/>
    </row>
    <row r="28" spans="2:8">
      <c r="B28" s="55" t="s">
        <v>36</v>
      </c>
      <c r="C28" s="4">
        <v>14</v>
      </c>
      <c r="D28" s="61"/>
      <c r="E28" s="14"/>
      <c r="F28" s="55" t="s">
        <v>36</v>
      </c>
      <c r="G28" s="4">
        <v>14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20</v>
      </c>
      <c r="D30" s="68"/>
      <c r="E30" s="13"/>
      <c r="F30" s="66" t="s">
        <v>38</v>
      </c>
      <c r="G30" s="67">
        <f>SUM(G27:G29)</f>
        <v>20</v>
      </c>
      <c r="H30" s="68"/>
    </row>
    <row r="31" spans="2:8" ht="15.75" thickBot="1">
      <c r="B31" s="63" t="s">
        <v>39</v>
      </c>
      <c r="C31" s="64">
        <f>C24+C25+C26+C30</f>
        <v>868</v>
      </c>
      <c r="D31" s="139"/>
      <c r="E31" s="13"/>
      <c r="F31" s="63" t="s">
        <v>39</v>
      </c>
      <c r="G31" s="64">
        <f>G24+G30</f>
        <v>910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2"/>
  <sheetViews>
    <sheetView topLeftCell="A22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95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0</v>
      </c>
      <c r="D6" s="96">
        <f>C6/C24</f>
        <v>0</v>
      </c>
      <c r="F6" s="5" t="s">
        <v>64</v>
      </c>
      <c r="G6" s="5">
        <v>0</v>
      </c>
      <c r="H6" s="96">
        <f>G6/G24</f>
        <v>0</v>
      </c>
    </row>
    <row r="7" spans="2:8">
      <c r="B7" s="3" t="s">
        <v>5</v>
      </c>
      <c r="C7" s="3">
        <v>7</v>
      </c>
      <c r="D7" s="96">
        <f>C7/C24</f>
        <v>1.0014306151645207E-2</v>
      </c>
      <c r="F7" s="5" t="s">
        <v>65</v>
      </c>
      <c r="G7" s="5">
        <v>8</v>
      </c>
      <c r="H7" s="96">
        <f>G7/G24</f>
        <v>1.1095700416088766E-2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9</v>
      </c>
      <c r="D9" s="97">
        <f>C9/C24</f>
        <v>1.2875536480686695E-2</v>
      </c>
      <c r="F9" s="30" t="s">
        <v>67</v>
      </c>
      <c r="G9" s="30">
        <v>10</v>
      </c>
      <c r="H9" s="97">
        <f>G9/G24</f>
        <v>1.3869625520110958E-2</v>
      </c>
    </row>
    <row r="10" spans="2:8">
      <c r="B10" s="141" t="s">
        <v>11</v>
      </c>
      <c r="C10" s="142">
        <v>9</v>
      </c>
      <c r="D10" s="143">
        <f>C10/C24</f>
        <v>1.2875536480686695E-2</v>
      </c>
      <c r="E10" s="144"/>
      <c r="F10" s="203" t="s">
        <v>68</v>
      </c>
      <c r="G10" s="203">
        <v>273</v>
      </c>
      <c r="H10" s="216">
        <f>_GoBack/G24</f>
        <v>0.37864077669902912</v>
      </c>
    </row>
    <row r="11" spans="2:8">
      <c r="B11" s="145" t="s">
        <v>14</v>
      </c>
      <c r="C11" s="124">
        <v>2</v>
      </c>
      <c r="D11" s="140">
        <f>C11/C24</f>
        <v>2.8612303290414878E-3</v>
      </c>
      <c r="E11" s="146"/>
      <c r="F11" s="204"/>
      <c r="G11" s="204"/>
      <c r="H11" s="217"/>
    </row>
    <row r="12" spans="2:8">
      <c r="B12" s="147" t="s">
        <v>15</v>
      </c>
      <c r="C12" s="124">
        <v>19</v>
      </c>
      <c r="D12" s="140">
        <f>C12/C24</f>
        <v>2.7181688125894134E-2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238</v>
      </c>
      <c r="D13" s="150">
        <f>C13/C24</f>
        <v>0.34048640915593703</v>
      </c>
      <c r="E13" s="151"/>
      <c r="F13" s="205"/>
      <c r="G13" s="205"/>
      <c r="H13" s="218"/>
    </row>
    <row r="14" spans="2:8">
      <c r="B14" s="16" t="s">
        <v>7</v>
      </c>
      <c r="C14" s="39">
        <v>1</v>
      </c>
      <c r="D14" s="99">
        <f>C14/C24</f>
        <v>1.4306151645207439E-3</v>
      </c>
      <c r="F14" s="39" t="s">
        <v>69</v>
      </c>
      <c r="G14" s="39">
        <v>1</v>
      </c>
      <c r="H14" s="158">
        <f>G14/G24</f>
        <v>1.3869625520110957E-3</v>
      </c>
    </row>
    <row r="15" spans="2:8">
      <c r="B15" s="3" t="s">
        <v>9</v>
      </c>
      <c r="C15" s="3">
        <v>2</v>
      </c>
      <c r="D15" s="96">
        <f>C15/C24</f>
        <v>2.8612303290414878E-3</v>
      </c>
      <c r="F15" s="5" t="s">
        <v>70</v>
      </c>
      <c r="G15" s="5">
        <v>3</v>
      </c>
      <c r="H15" s="96">
        <f>G15/G24</f>
        <v>4.160887656033287E-3</v>
      </c>
    </row>
    <row r="16" spans="2:8">
      <c r="B16" s="3" t="s">
        <v>29</v>
      </c>
      <c r="C16" s="3">
        <v>1</v>
      </c>
      <c r="D16" s="96">
        <f>C16/C24</f>
        <v>1.4306151645207439E-3</v>
      </c>
      <c r="F16" s="5" t="s">
        <v>71</v>
      </c>
      <c r="G16" s="5">
        <v>3</v>
      </c>
      <c r="H16" s="96">
        <f>G16/G24</f>
        <v>4.160887656033287E-3</v>
      </c>
    </row>
    <row r="17" spans="2:8" ht="15.75" thickBot="1">
      <c r="B17" s="3" t="s">
        <v>27</v>
      </c>
      <c r="C17" s="3">
        <v>37</v>
      </c>
      <c r="D17" s="98">
        <f>C17/C24</f>
        <v>5.2932761087267528E-2</v>
      </c>
      <c r="E17" s="38"/>
      <c r="F17" s="5" t="s">
        <v>72</v>
      </c>
      <c r="G17" s="5">
        <v>41</v>
      </c>
      <c r="H17" s="98">
        <f>G17/G24</f>
        <v>5.6865464632454926E-2</v>
      </c>
    </row>
    <row r="18" spans="2:8">
      <c r="B18" s="5" t="s">
        <v>21</v>
      </c>
      <c r="C18" s="3">
        <v>0</v>
      </c>
      <c r="D18" s="99">
        <f>C18/C24</f>
        <v>0</v>
      </c>
      <c r="F18" s="5" t="s">
        <v>73</v>
      </c>
      <c r="G18" s="5">
        <v>0</v>
      </c>
      <c r="H18" s="99">
        <f>G18/G24</f>
        <v>0</v>
      </c>
    </row>
    <row r="19" spans="2:8" ht="15.75" thickBot="1">
      <c r="B19" s="27" t="s">
        <v>3</v>
      </c>
      <c r="C19" s="30">
        <v>186</v>
      </c>
      <c r="D19" s="97">
        <f>C19/C24</f>
        <v>0.26609442060085836</v>
      </c>
      <c r="F19" s="30" t="s">
        <v>74</v>
      </c>
      <c r="G19" s="30">
        <v>192</v>
      </c>
      <c r="H19" s="97">
        <f>G19/G24</f>
        <v>0.26629680998613037</v>
      </c>
    </row>
    <row r="20" spans="2:8">
      <c r="B20" s="141" t="s">
        <v>18</v>
      </c>
      <c r="C20" s="142">
        <v>68</v>
      </c>
      <c r="D20" s="143">
        <f>C20/C24</f>
        <v>9.7281831187410586E-2</v>
      </c>
      <c r="E20" s="92"/>
      <c r="F20" s="203" t="s">
        <v>75</v>
      </c>
      <c r="G20" s="203">
        <v>190</v>
      </c>
      <c r="H20" s="206">
        <f>G20/G24</f>
        <v>0.26352288488210818</v>
      </c>
    </row>
    <row r="21" spans="2:8">
      <c r="B21" s="145" t="s">
        <v>16</v>
      </c>
      <c r="C21" s="124">
        <v>4</v>
      </c>
      <c r="D21" s="140">
        <f>C21/C24</f>
        <v>5.7224606580829757E-3</v>
      </c>
      <c r="E21" s="93"/>
      <c r="F21" s="204"/>
      <c r="G21" s="204"/>
      <c r="H21" s="207"/>
    </row>
    <row r="22" spans="2:8">
      <c r="B22" s="145" t="s">
        <v>19</v>
      </c>
      <c r="C22" s="124">
        <v>93</v>
      </c>
      <c r="D22" s="140">
        <f>C22/C24</f>
        <v>0.13304721030042918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23</v>
      </c>
      <c r="D23" s="150">
        <f>C23/C24</f>
        <v>3.2904148783977114E-2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699</v>
      </c>
      <c r="D24" s="107">
        <f>SUM(D6:D23)</f>
        <v>1.0000000000000002</v>
      </c>
      <c r="E24" s="13"/>
      <c r="F24" s="102" t="s">
        <v>32</v>
      </c>
      <c r="G24" s="103">
        <f>SUM(G6:G23)</f>
        <v>721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12</v>
      </c>
      <c r="D27" s="60"/>
      <c r="E27" s="14"/>
      <c r="F27" s="54" t="s">
        <v>35</v>
      </c>
      <c r="G27" s="42">
        <v>12</v>
      </c>
      <c r="H27" s="60"/>
    </row>
    <row r="28" spans="2:8">
      <c r="B28" s="55" t="s">
        <v>36</v>
      </c>
      <c r="C28" s="4">
        <v>10</v>
      </c>
      <c r="D28" s="61"/>
      <c r="E28" s="14"/>
      <c r="F28" s="55" t="s">
        <v>36</v>
      </c>
      <c r="G28" s="4">
        <v>10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22</v>
      </c>
      <c r="D30" s="68"/>
      <c r="E30" s="13"/>
      <c r="F30" s="66" t="s">
        <v>38</v>
      </c>
      <c r="G30" s="67">
        <f>SUM(G27:G29)</f>
        <v>22</v>
      </c>
      <c r="H30" s="68"/>
    </row>
    <row r="31" spans="2:8" ht="15.75" thickBot="1">
      <c r="B31" s="63" t="s">
        <v>39</v>
      </c>
      <c r="C31" s="64">
        <f>C24+C25+C26+C30</f>
        <v>721</v>
      </c>
      <c r="D31" s="139"/>
      <c r="E31" s="13"/>
      <c r="F31" s="63" t="s">
        <v>39</v>
      </c>
      <c r="G31" s="64">
        <f>G24+G30</f>
        <v>743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32"/>
  <sheetViews>
    <sheetView topLeftCell="A10" workbookViewId="0">
      <selection activeCell="G27" sqref="G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96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0</v>
      </c>
      <c r="D6" s="96">
        <f>C6/C24</f>
        <v>0</v>
      </c>
      <c r="F6" s="5" t="s">
        <v>64</v>
      </c>
      <c r="G6" s="5">
        <v>0</v>
      </c>
      <c r="H6" s="96">
        <f>G6/G24</f>
        <v>0</v>
      </c>
    </row>
    <row r="7" spans="2:8">
      <c r="B7" s="3" t="s">
        <v>5</v>
      </c>
      <c r="C7" s="3">
        <v>10</v>
      </c>
      <c r="D7" s="96">
        <f>C7/C24</f>
        <v>1.1820330969267139E-2</v>
      </c>
      <c r="F7" s="5" t="s">
        <v>65</v>
      </c>
      <c r="G7" s="5">
        <v>10</v>
      </c>
      <c r="H7" s="96">
        <f>G7/G24</f>
        <v>1.1363636363636364E-2</v>
      </c>
    </row>
    <row r="8" spans="2:8">
      <c r="B8" s="3" t="s">
        <v>23</v>
      </c>
      <c r="C8" s="3">
        <v>1</v>
      </c>
      <c r="D8" s="96">
        <f>C8/C24</f>
        <v>1.1820330969267139E-3</v>
      </c>
      <c r="F8" s="5" t="s">
        <v>66</v>
      </c>
      <c r="G8" s="5">
        <v>1</v>
      </c>
      <c r="H8" s="96">
        <f>G8/G24</f>
        <v>1.1363636363636363E-3</v>
      </c>
    </row>
    <row r="9" spans="2:8" ht="15.75" thickBot="1">
      <c r="B9" s="27" t="s">
        <v>25</v>
      </c>
      <c r="C9" s="27">
        <v>11</v>
      </c>
      <c r="D9" s="97">
        <f>C9/C24</f>
        <v>1.3002364066193853E-2</v>
      </c>
      <c r="F9" s="30" t="s">
        <v>67</v>
      </c>
      <c r="G9" s="30">
        <v>11</v>
      </c>
      <c r="H9" s="97">
        <f>G9/G24</f>
        <v>1.2500000000000001E-2</v>
      </c>
    </row>
    <row r="10" spans="2:8">
      <c r="B10" s="141" t="s">
        <v>11</v>
      </c>
      <c r="C10" s="142">
        <v>10</v>
      </c>
      <c r="D10" s="143">
        <f>C10/C24</f>
        <v>1.1820330969267139E-2</v>
      </c>
      <c r="E10" s="144"/>
      <c r="F10" s="203" t="s">
        <v>68</v>
      </c>
      <c r="G10" s="203">
        <v>269</v>
      </c>
      <c r="H10" s="216">
        <f>_GoBack/G24</f>
        <v>0.30568181818181817</v>
      </c>
    </row>
    <row r="11" spans="2:8">
      <c r="B11" s="145" t="s">
        <v>14</v>
      </c>
      <c r="C11" s="124">
        <v>4</v>
      </c>
      <c r="D11" s="140">
        <f>C11/C24</f>
        <v>4.7281323877068557E-3</v>
      </c>
      <c r="E11" s="146"/>
      <c r="F11" s="204"/>
      <c r="G11" s="204"/>
      <c r="H11" s="217"/>
    </row>
    <row r="12" spans="2:8">
      <c r="B12" s="147" t="s">
        <v>15</v>
      </c>
      <c r="C12" s="124">
        <v>11</v>
      </c>
      <c r="D12" s="140">
        <f>C12/C24</f>
        <v>1.3002364066193853E-2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235</v>
      </c>
      <c r="D13" s="150">
        <f>C13/C24</f>
        <v>0.27777777777777779</v>
      </c>
      <c r="E13" s="151"/>
      <c r="F13" s="205"/>
      <c r="G13" s="205"/>
      <c r="H13" s="218"/>
    </row>
    <row r="14" spans="2:8">
      <c r="B14" s="16" t="s">
        <v>7</v>
      </c>
      <c r="C14" s="39">
        <v>2</v>
      </c>
      <c r="D14" s="99">
        <f>C14/C24</f>
        <v>2.3640661938534278E-3</v>
      </c>
      <c r="F14" s="39" t="s">
        <v>69</v>
      </c>
      <c r="G14" s="39">
        <v>2</v>
      </c>
      <c r="H14" s="158">
        <f>G14/G24</f>
        <v>2.2727272727272726E-3</v>
      </c>
    </row>
    <row r="15" spans="2:8">
      <c r="B15" s="3" t="s">
        <v>9</v>
      </c>
      <c r="C15" s="3">
        <v>12</v>
      </c>
      <c r="D15" s="96">
        <f>C15/C24</f>
        <v>1.4184397163120567E-2</v>
      </c>
      <c r="F15" s="5" t="s">
        <v>70</v>
      </c>
      <c r="G15" s="5">
        <v>12</v>
      </c>
      <c r="H15" s="96">
        <f>G15/G24</f>
        <v>1.3636363636363636E-2</v>
      </c>
    </row>
    <row r="16" spans="2:8">
      <c r="B16" s="3" t="s">
        <v>29</v>
      </c>
      <c r="C16" s="3">
        <v>4</v>
      </c>
      <c r="D16" s="96">
        <f>C16/C24</f>
        <v>4.7281323877068557E-3</v>
      </c>
      <c r="F16" s="5" t="s">
        <v>71</v>
      </c>
      <c r="G16" s="5">
        <v>4</v>
      </c>
      <c r="H16" s="96">
        <f>G16/G24</f>
        <v>4.5454545454545452E-3</v>
      </c>
    </row>
    <row r="17" spans="2:8" ht="15.75" thickBot="1">
      <c r="B17" s="3" t="s">
        <v>27</v>
      </c>
      <c r="C17" s="3">
        <v>41</v>
      </c>
      <c r="D17" s="98">
        <f>C17/C24</f>
        <v>4.8463356973995272E-2</v>
      </c>
      <c r="E17" s="38"/>
      <c r="F17" s="5" t="s">
        <v>72</v>
      </c>
      <c r="G17" s="5">
        <v>44</v>
      </c>
      <c r="H17" s="98">
        <f>G17/G24</f>
        <v>0.05</v>
      </c>
    </row>
    <row r="18" spans="2:8">
      <c r="B18" s="5" t="s">
        <v>21</v>
      </c>
      <c r="C18" s="3">
        <v>3</v>
      </c>
      <c r="D18" s="99">
        <f>C18/C24</f>
        <v>3.5460992907801418E-3</v>
      </c>
      <c r="F18" s="5" t="s">
        <v>73</v>
      </c>
      <c r="G18" s="5">
        <v>3</v>
      </c>
      <c r="H18" s="99">
        <f>G18/G24</f>
        <v>3.4090909090909089E-3</v>
      </c>
    </row>
    <row r="19" spans="2:8" ht="15.75" thickBot="1">
      <c r="B19" s="27" t="s">
        <v>3</v>
      </c>
      <c r="C19" s="30">
        <v>301</v>
      </c>
      <c r="D19" s="97">
        <f>C19/C24</f>
        <v>0.35579196217494091</v>
      </c>
      <c r="F19" s="30" t="s">
        <v>74</v>
      </c>
      <c r="G19" s="30">
        <v>321</v>
      </c>
      <c r="H19" s="97">
        <f>G19/G24</f>
        <v>0.36477272727272725</v>
      </c>
    </row>
    <row r="20" spans="2:8">
      <c r="B20" s="141" t="s">
        <v>18</v>
      </c>
      <c r="C20" s="142">
        <v>67</v>
      </c>
      <c r="D20" s="143">
        <f>C20/C24</f>
        <v>7.9196217494089838E-2</v>
      </c>
      <c r="E20" s="92"/>
      <c r="F20" s="203" t="s">
        <v>75</v>
      </c>
      <c r="G20" s="203">
        <v>203</v>
      </c>
      <c r="H20" s="206">
        <f>G20/G24</f>
        <v>0.23068181818181818</v>
      </c>
    </row>
    <row r="21" spans="2:8">
      <c r="B21" s="145" t="s">
        <v>16</v>
      </c>
      <c r="C21" s="124">
        <v>5</v>
      </c>
      <c r="D21" s="140">
        <f>C21/C24</f>
        <v>5.9101654846335696E-3</v>
      </c>
      <c r="E21" s="93"/>
      <c r="F21" s="204"/>
      <c r="G21" s="204"/>
      <c r="H21" s="207"/>
    </row>
    <row r="22" spans="2:8">
      <c r="B22" s="145" t="s">
        <v>19</v>
      </c>
      <c r="C22" s="124">
        <v>111</v>
      </c>
      <c r="D22" s="140">
        <f>C22/C24</f>
        <v>0.13120567375886524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18</v>
      </c>
      <c r="D23" s="150">
        <f>C23/C24</f>
        <v>2.1276595744680851E-2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846</v>
      </c>
      <c r="D24" s="107">
        <f>SUM(D6:D23)</f>
        <v>1</v>
      </c>
      <c r="E24" s="13"/>
      <c r="F24" s="102" t="s">
        <v>32</v>
      </c>
      <c r="G24" s="103">
        <f>SUM(G6:G23)</f>
        <v>880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11</v>
      </c>
      <c r="D27" s="60"/>
      <c r="E27" s="14"/>
      <c r="F27" s="54" t="s">
        <v>35</v>
      </c>
      <c r="G27" s="42">
        <v>11</v>
      </c>
      <c r="H27" s="60"/>
    </row>
    <row r="28" spans="2:8">
      <c r="B28" s="55" t="s">
        <v>36</v>
      </c>
      <c r="C28" s="4">
        <v>14</v>
      </c>
      <c r="D28" s="61"/>
      <c r="E28" s="14"/>
      <c r="F28" s="55" t="s">
        <v>36</v>
      </c>
      <c r="G28" s="4">
        <v>14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25</v>
      </c>
      <c r="D30" s="68"/>
      <c r="E30" s="13"/>
      <c r="F30" s="66" t="s">
        <v>38</v>
      </c>
      <c r="G30" s="67">
        <f>SUM(G27:G29)</f>
        <v>25</v>
      </c>
      <c r="H30" s="68"/>
    </row>
    <row r="31" spans="2:8" ht="15.75" thickBot="1">
      <c r="B31" s="63" t="s">
        <v>39</v>
      </c>
      <c r="C31" s="64">
        <f>C24+C25+C26+C30</f>
        <v>871</v>
      </c>
      <c r="D31" s="139"/>
      <c r="E31" s="13"/>
      <c r="F31" s="63" t="s">
        <v>39</v>
      </c>
      <c r="G31" s="64">
        <f>G24+G30</f>
        <v>905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topLeftCell="A13" workbookViewId="0">
      <selection activeCell="C26" sqref="C26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76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4</v>
      </c>
      <c r="D6" s="96">
        <f>C6/C24</f>
        <v>5.270092226613966E-3</v>
      </c>
      <c r="F6" s="5" t="s">
        <v>64</v>
      </c>
      <c r="G6" s="5">
        <v>4</v>
      </c>
      <c r="H6" s="96">
        <f>G6/G24</f>
        <v>5.1347881899871627E-3</v>
      </c>
    </row>
    <row r="7" spans="2:8">
      <c r="B7" s="3" t="s">
        <v>5</v>
      </c>
      <c r="C7" s="3">
        <v>7</v>
      </c>
      <c r="D7" s="96">
        <f>C7/C24</f>
        <v>9.22266139657444E-3</v>
      </c>
      <c r="F7" s="5" t="s">
        <v>65</v>
      </c>
      <c r="G7" s="5">
        <v>7</v>
      </c>
      <c r="H7" s="96">
        <f>G7/G24</f>
        <v>8.9858793324775355E-3</v>
      </c>
    </row>
    <row r="8" spans="2:8">
      <c r="B8" s="3" t="s">
        <v>23</v>
      </c>
      <c r="C8" s="3">
        <v>1</v>
      </c>
      <c r="D8" s="96">
        <f>C8/C24</f>
        <v>1.3175230566534915E-3</v>
      </c>
      <c r="F8" s="5" t="s">
        <v>66</v>
      </c>
      <c r="G8" s="5">
        <v>1</v>
      </c>
      <c r="H8" s="96">
        <f>G8/G24</f>
        <v>1.2836970474967907E-3</v>
      </c>
    </row>
    <row r="9" spans="2:8" ht="15.75" thickBot="1">
      <c r="B9" s="27" t="s">
        <v>25</v>
      </c>
      <c r="C9" s="27">
        <v>18</v>
      </c>
      <c r="D9" s="97">
        <f>C9/C24</f>
        <v>2.3715415019762844E-2</v>
      </c>
      <c r="F9" s="30" t="s">
        <v>67</v>
      </c>
      <c r="G9" s="30">
        <v>18</v>
      </c>
      <c r="H9" s="97">
        <f>G9/G24</f>
        <v>2.3106546854942234E-2</v>
      </c>
    </row>
    <row r="10" spans="2:8">
      <c r="B10" s="141" t="s">
        <v>11</v>
      </c>
      <c r="C10" s="142">
        <v>6</v>
      </c>
      <c r="D10" s="143">
        <f>C10/C24</f>
        <v>7.9051383399209481E-3</v>
      </c>
      <c r="E10" s="144"/>
      <c r="F10" s="203" t="s">
        <v>68</v>
      </c>
      <c r="G10" s="203">
        <v>328</v>
      </c>
      <c r="H10" s="216">
        <f>_GoBack/G24</f>
        <v>0.42105263157894735</v>
      </c>
    </row>
    <row r="11" spans="2:8">
      <c r="B11" s="145" t="s">
        <v>14</v>
      </c>
      <c r="C11" s="124">
        <v>13</v>
      </c>
      <c r="D11" s="140">
        <f>C11/C24</f>
        <v>1.7127799736495388E-2</v>
      </c>
      <c r="E11" s="146"/>
      <c r="F11" s="204"/>
      <c r="G11" s="204"/>
      <c r="H11" s="217"/>
    </row>
    <row r="12" spans="2:8">
      <c r="B12" s="147" t="s">
        <v>15</v>
      </c>
      <c r="C12" s="124">
        <v>38</v>
      </c>
      <c r="D12" s="140">
        <f>C12/C24</f>
        <v>5.0065876152832672E-2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264</v>
      </c>
      <c r="D13" s="150">
        <f>C13/C24</f>
        <v>0.34782608695652173</v>
      </c>
      <c r="E13" s="151"/>
      <c r="F13" s="205"/>
      <c r="G13" s="205"/>
      <c r="H13" s="218"/>
    </row>
    <row r="14" spans="2:8">
      <c r="B14" s="16" t="s">
        <v>7</v>
      </c>
      <c r="C14" s="39">
        <v>2</v>
      </c>
      <c r="D14" s="99">
        <f>C14/C24</f>
        <v>2.635046113306983E-3</v>
      </c>
      <c r="F14" s="39" t="s">
        <v>69</v>
      </c>
      <c r="G14" s="39">
        <v>3</v>
      </c>
      <c r="H14" s="158">
        <f>G14/G24</f>
        <v>3.8510911424903724E-3</v>
      </c>
    </row>
    <row r="15" spans="2:8">
      <c r="B15" s="3" t="s">
        <v>9</v>
      </c>
      <c r="C15" s="3">
        <v>9</v>
      </c>
      <c r="D15" s="96">
        <f>C15/C24</f>
        <v>1.1857707509881422E-2</v>
      </c>
      <c r="F15" s="5" t="s">
        <v>70</v>
      </c>
      <c r="G15" s="5">
        <v>9</v>
      </c>
      <c r="H15" s="96">
        <f>G15/G24</f>
        <v>1.1553273427471117E-2</v>
      </c>
    </row>
    <row r="16" spans="2:8">
      <c r="B16" s="3" t="s">
        <v>29</v>
      </c>
      <c r="C16" s="3">
        <v>3</v>
      </c>
      <c r="D16" s="96">
        <f>C16/C24</f>
        <v>3.952569169960474E-3</v>
      </c>
      <c r="F16" s="5" t="s">
        <v>71</v>
      </c>
      <c r="G16" s="5">
        <v>3</v>
      </c>
      <c r="H16" s="96">
        <f>G16/G24</f>
        <v>3.8510911424903724E-3</v>
      </c>
    </row>
    <row r="17" spans="2:8" ht="15.75" thickBot="1">
      <c r="B17" s="3" t="s">
        <v>27</v>
      </c>
      <c r="C17" s="3">
        <v>49</v>
      </c>
      <c r="D17" s="98">
        <f>C17/C24</f>
        <v>6.4558629776021087E-2</v>
      </c>
      <c r="E17" s="38"/>
      <c r="F17" s="5" t="s">
        <v>72</v>
      </c>
      <c r="G17" s="5">
        <v>49</v>
      </c>
      <c r="H17" s="98">
        <f>G17/G24</f>
        <v>6.290115532734275E-2</v>
      </c>
    </row>
    <row r="18" spans="2:8">
      <c r="B18" s="5" t="s">
        <v>21</v>
      </c>
      <c r="C18" s="3">
        <v>1</v>
      </c>
      <c r="D18" s="99">
        <f>C18/C24</f>
        <v>1.3175230566534915E-3</v>
      </c>
      <c r="F18" s="5" t="s">
        <v>73</v>
      </c>
      <c r="G18" s="5">
        <v>1</v>
      </c>
      <c r="H18" s="99">
        <f>G18/G24</f>
        <v>1.2836970474967907E-3</v>
      </c>
    </row>
    <row r="19" spans="2:8" ht="15.75" thickBot="1">
      <c r="B19" s="27" t="s">
        <v>3</v>
      </c>
      <c r="C19" s="30">
        <v>169</v>
      </c>
      <c r="D19" s="97">
        <f>C19/C24</f>
        <v>0.22266139657444006</v>
      </c>
      <c r="F19" s="30" t="s">
        <v>74</v>
      </c>
      <c r="G19" s="30">
        <v>173</v>
      </c>
      <c r="H19" s="97">
        <f>G19/G24</f>
        <v>0.22207958921694479</v>
      </c>
    </row>
    <row r="20" spans="2:8">
      <c r="B20" s="141" t="s">
        <v>18</v>
      </c>
      <c r="C20" s="142">
        <v>68</v>
      </c>
      <c r="D20" s="143">
        <f>C20/C24</f>
        <v>8.9591567852437423E-2</v>
      </c>
      <c r="E20" s="92"/>
      <c r="F20" s="203" t="s">
        <v>75</v>
      </c>
      <c r="G20" s="203">
        <v>183</v>
      </c>
      <c r="H20" s="206">
        <f>G20/G24</f>
        <v>0.23491655969191272</v>
      </c>
    </row>
    <row r="21" spans="2:8">
      <c r="B21" s="145" t="s">
        <v>16</v>
      </c>
      <c r="C21" s="124">
        <v>1</v>
      </c>
      <c r="D21" s="140">
        <f>C21/C24</f>
        <v>1.3175230566534915E-3</v>
      </c>
      <c r="E21" s="93"/>
      <c r="F21" s="204"/>
      <c r="G21" s="204"/>
      <c r="H21" s="207"/>
    </row>
    <row r="22" spans="2:8">
      <c r="B22" s="145" t="s">
        <v>19</v>
      </c>
      <c r="C22" s="124">
        <v>87</v>
      </c>
      <c r="D22" s="140">
        <f>C22/C24</f>
        <v>0.11462450592885376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19</v>
      </c>
      <c r="D23" s="150">
        <f>C23/C24</f>
        <v>2.5032938076416336E-2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759</v>
      </c>
      <c r="D24" s="107">
        <f>SUM(D6:D23)</f>
        <v>0.99999999999999989</v>
      </c>
      <c r="E24" s="13"/>
      <c r="F24" s="102" t="s">
        <v>32</v>
      </c>
      <c r="G24" s="103">
        <f>SUM(G6:G23)</f>
        <v>779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8</v>
      </c>
      <c r="D27" s="60"/>
      <c r="E27" s="14"/>
      <c r="F27" s="54" t="s">
        <v>35</v>
      </c>
      <c r="G27" s="42">
        <v>8</v>
      </c>
      <c r="H27" s="60"/>
    </row>
    <row r="28" spans="2:8">
      <c r="B28" s="55" t="s">
        <v>36</v>
      </c>
      <c r="C28" s="4">
        <v>23</v>
      </c>
      <c r="D28" s="61"/>
      <c r="E28" s="14"/>
      <c r="F28" s="55" t="s">
        <v>36</v>
      </c>
      <c r="G28" s="4">
        <v>23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31</v>
      </c>
      <c r="D30" s="68"/>
      <c r="E30" s="13"/>
      <c r="F30" s="66" t="s">
        <v>38</v>
      </c>
      <c r="G30" s="67">
        <f>SUM(G27:G29)</f>
        <v>31</v>
      </c>
      <c r="H30" s="68"/>
    </row>
    <row r="31" spans="2:8" ht="15.75" thickBot="1">
      <c r="B31" s="63" t="s">
        <v>39</v>
      </c>
      <c r="C31" s="64">
        <f>C24+C25+C26+C30</f>
        <v>790</v>
      </c>
      <c r="D31" s="139"/>
      <c r="E31" s="13"/>
      <c r="F31" s="63" t="s">
        <v>39</v>
      </c>
      <c r="G31" s="64">
        <f>G24+G30</f>
        <v>810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B1:Y31"/>
  <sheetViews>
    <sheetView zoomScale="70" zoomScaleNormal="70" workbookViewId="0">
      <pane xSplit="2" ySplit="31" topLeftCell="F32" activePane="bottomRight" state="frozen"/>
      <selection pane="topRight" activeCell="C1" sqref="C1"/>
      <selection pane="bottomLeft" activeCell="A32" sqref="A32"/>
      <selection pane="bottomRight" activeCell="Y22" sqref="Y22"/>
    </sheetView>
  </sheetViews>
  <sheetFormatPr defaultRowHeight="16.5"/>
  <cols>
    <col min="1" max="1" width="4" customWidth="1"/>
    <col min="2" max="2" width="47.28515625" style="88" customWidth="1"/>
    <col min="3" max="3" width="7.7109375" style="88" customWidth="1"/>
    <col min="4" max="21" width="7.7109375" customWidth="1"/>
    <col min="22" max="22" width="2.28515625" customWidth="1"/>
    <col min="23" max="23" width="8.7109375" customWidth="1"/>
    <col min="24" max="24" width="1.7109375" customWidth="1"/>
    <col min="25" max="25" width="8.7109375" customWidth="1"/>
  </cols>
  <sheetData>
    <row r="1" spans="2:25" ht="17.25" thickBot="1">
      <c r="B1" s="221" t="s">
        <v>77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/>
    </row>
    <row r="3" spans="2:25" ht="15" customHeight="1">
      <c r="B3" s="219" t="s">
        <v>0</v>
      </c>
      <c r="C3" s="219" t="s">
        <v>2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W3" s="70" t="s">
        <v>42</v>
      </c>
      <c r="Y3" s="220" t="s">
        <v>41</v>
      </c>
    </row>
    <row r="4" spans="2:25" ht="26.25" customHeight="1">
      <c r="B4" s="219"/>
      <c r="C4" s="71" t="s">
        <v>43</v>
      </c>
      <c r="D4" s="71" t="s">
        <v>44</v>
      </c>
      <c r="E4" s="71" t="s">
        <v>45</v>
      </c>
      <c r="F4" s="71" t="s">
        <v>46</v>
      </c>
      <c r="G4" s="71" t="s">
        <v>47</v>
      </c>
      <c r="H4" s="71" t="s">
        <v>48</v>
      </c>
      <c r="I4" s="71" t="s">
        <v>49</v>
      </c>
      <c r="J4" s="71" t="s">
        <v>50</v>
      </c>
      <c r="K4" s="71" t="s">
        <v>51</v>
      </c>
      <c r="L4" s="71" t="s">
        <v>52</v>
      </c>
      <c r="M4" s="71" t="s">
        <v>53</v>
      </c>
      <c r="N4" s="71" t="s">
        <v>54</v>
      </c>
      <c r="O4" s="71" t="s">
        <v>55</v>
      </c>
      <c r="P4" s="71" t="s">
        <v>56</v>
      </c>
      <c r="Q4" s="71" t="s">
        <v>57</v>
      </c>
      <c r="R4" s="71" t="s">
        <v>58</v>
      </c>
      <c r="S4" s="71" t="s">
        <v>59</v>
      </c>
      <c r="T4" s="71" t="s">
        <v>60</v>
      </c>
      <c r="U4" s="71" t="s">
        <v>61</v>
      </c>
      <c r="W4" s="72" t="s">
        <v>62</v>
      </c>
      <c r="Y4" s="220"/>
    </row>
    <row r="5" spans="2:25" s="109" customFormat="1">
      <c r="B5" s="108" t="s">
        <v>63</v>
      </c>
      <c r="C5" s="95">
        <f>'1'!C6</f>
        <v>1</v>
      </c>
      <c r="D5" s="95">
        <f>'2'!C6</f>
        <v>4</v>
      </c>
      <c r="E5" s="95">
        <f>'3'!C6</f>
        <v>1</v>
      </c>
      <c r="F5" s="95">
        <f>speciale!C6</f>
        <v>0</v>
      </c>
      <c r="G5" s="95">
        <f>'4'!C6</f>
        <v>1</v>
      </c>
      <c r="H5" s="95">
        <f>'5'!C6</f>
        <v>1</v>
      </c>
      <c r="I5" s="95">
        <f>'6'!C6</f>
        <v>2</v>
      </c>
      <c r="J5" s="95">
        <f>'7'!C6</f>
        <v>1</v>
      </c>
      <c r="K5" s="95">
        <f>'8'!C6</f>
        <v>1</v>
      </c>
      <c r="L5" s="95">
        <f>'9'!C6</f>
        <v>2</v>
      </c>
      <c r="M5" s="95">
        <f>'10'!C6</f>
        <v>1</v>
      </c>
      <c r="N5" s="95">
        <f>'11'!C6</f>
        <v>1</v>
      </c>
      <c r="O5" s="95">
        <f>'12'!C6</f>
        <v>3</v>
      </c>
      <c r="P5" s="95">
        <f>'13'!C6</f>
        <v>1</v>
      </c>
      <c r="Q5" s="95">
        <f>'14'!C6</f>
        <v>0</v>
      </c>
      <c r="R5" s="95">
        <f>'15'!C6</f>
        <v>2</v>
      </c>
      <c r="S5" s="95">
        <f>'16'!C6</f>
        <v>1</v>
      </c>
      <c r="T5" s="95">
        <f>'17'!C6</f>
        <v>0</v>
      </c>
      <c r="U5" s="95">
        <f>'18'!C6</f>
        <v>0</v>
      </c>
      <c r="W5" s="95">
        <f>SUM(C5:U5)</f>
        <v>23</v>
      </c>
      <c r="Y5" s="110">
        <f>W5/W23</f>
        <v>1.7794970986460348E-3</v>
      </c>
    </row>
    <row r="6" spans="2:25" s="109" customFormat="1">
      <c r="B6" s="108" t="s">
        <v>5</v>
      </c>
      <c r="C6" s="95">
        <f>'1'!C7</f>
        <v>12</v>
      </c>
      <c r="D6" s="95">
        <f>'2'!C7</f>
        <v>7</v>
      </c>
      <c r="E6" s="95">
        <f>'3'!C7</f>
        <v>3</v>
      </c>
      <c r="F6" s="95">
        <f>speciale!C7</f>
        <v>0</v>
      </c>
      <c r="G6" s="95">
        <f>'4'!C7</f>
        <v>8</v>
      </c>
      <c r="H6" s="95">
        <f>'5'!C7</f>
        <v>7</v>
      </c>
      <c r="I6" s="95">
        <f>'6'!C7</f>
        <v>7</v>
      </c>
      <c r="J6" s="95">
        <f>'7'!C7</f>
        <v>12</v>
      </c>
      <c r="K6" s="95">
        <f>'8'!C7</f>
        <v>18</v>
      </c>
      <c r="L6" s="95">
        <f>'9'!C7</f>
        <v>16</v>
      </c>
      <c r="M6" s="95">
        <f>'10'!C7</f>
        <v>15</v>
      </c>
      <c r="N6" s="95">
        <f>'11'!C7</f>
        <v>7</v>
      </c>
      <c r="O6" s="95">
        <f>'12'!C7</f>
        <v>21</v>
      </c>
      <c r="P6" s="95">
        <f>'13'!C7</f>
        <v>15</v>
      </c>
      <c r="Q6" s="95">
        <f>'14'!C7</f>
        <v>16</v>
      </c>
      <c r="R6" s="95">
        <f>'15'!C7</f>
        <v>13</v>
      </c>
      <c r="S6" s="95">
        <f>'16'!C7</f>
        <v>13</v>
      </c>
      <c r="T6" s="95">
        <f>'17'!C7</f>
        <v>7</v>
      </c>
      <c r="U6" s="95">
        <f>'18'!C7</f>
        <v>10</v>
      </c>
      <c r="W6" s="95">
        <f t="shared" ref="W6:W31" si="0">SUM(C6:U6)</f>
        <v>207</v>
      </c>
      <c r="Y6" s="110">
        <f>W6/W23</f>
        <v>1.6015473887814314E-2</v>
      </c>
    </row>
    <row r="7" spans="2:25" s="109" customFormat="1">
      <c r="B7" s="108" t="s">
        <v>23</v>
      </c>
      <c r="C7" s="95">
        <f>'1'!C8</f>
        <v>1</v>
      </c>
      <c r="D7" s="95">
        <f>'2'!C8</f>
        <v>1</v>
      </c>
      <c r="E7" s="95">
        <f>'3'!C8</f>
        <v>0</v>
      </c>
      <c r="F7" s="95">
        <f>speciale!C8</f>
        <v>0</v>
      </c>
      <c r="G7" s="95">
        <f>'4'!C8</f>
        <v>1</v>
      </c>
      <c r="H7" s="95">
        <f>'5'!C8</f>
        <v>0</v>
      </c>
      <c r="I7" s="95">
        <f>'6'!C8</f>
        <v>0</v>
      </c>
      <c r="J7" s="95">
        <f>'7'!C8</f>
        <v>1</v>
      </c>
      <c r="K7" s="95">
        <f>'8'!C8</f>
        <v>0</v>
      </c>
      <c r="L7" s="95">
        <f>'9'!C8</f>
        <v>2</v>
      </c>
      <c r="M7" s="95">
        <f>'10'!C8</f>
        <v>0</v>
      </c>
      <c r="N7" s="95">
        <f>'11'!C8</f>
        <v>0</v>
      </c>
      <c r="O7" s="95">
        <f>'12'!C8</f>
        <v>0</v>
      </c>
      <c r="P7" s="95">
        <f>'13'!C8</f>
        <v>3</v>
      </c>
      <c r="Q7" s="95">
        <f>'14'!C8</f>
        <v>1</v>
      </c>
      <c r="R7" s="95">
        <f>'15'!C8</f>
        <v>2</v>
      </c>
      <c r="S7" s="95">
        <f>'16'!C8</f>
        <v>2</v>
      </c>
      <c r="T7" s="95">
        <f>'17'!C8</f>
        <v>0</v>
      </c>
      <c r="U7" s="95">
        <f>'18'!C8</f>
        <v>1</v>
      </c>
      <c r="W7" s="95">
        <f t="shared" si="0"/>
        <v>15</v>
      </c>
      <c r="Y7" s="110">
        <f>W7/W23</f>
        <v>1.1605415860735009E-3</v>
      </c>
    </row>
    <row r="8" spans="2:25" s="109" customFormat="1" ht="17.25" thickBot="1">
      <c r="B8" s="111" t="s">
        <v>25</v>
      </c>
      <c r="C8" s="112">
        <f>'1'!C9</f>
        <v>11</v>
      </c>
      <c r="D8" s="112">
        <f>'2'!C9</f>
        <v>18</v>
      </c>
      <c r="E8" s="112">
        <f>'3'!C9</f>
        <v>12</v>
      </c>
      <c r="F8" s="112">
        <f>speciale!C9</f>
        <v>0</v>
      </c>
      <c r="G8" s="112">
        <f>'4'!C9</f>
        <v>8</v>
      </c>
      <c r="H8" s="112">
        <f>'5'!C9</f>
        <v>9</v>
      </c>
      <c r="I8" s="112">
        <f>'6'!C9</f>
        <v>16</v>
      </c>
      <c r="J8" s="112">
        <f>'7'!C9</f>
        <v>11</v>
      </c>
      <c r="K8" s="112">
        <f>'8'!C9</f>
        <v>6</v>
      </c>
      <c r="L8" s="112">
        <f>'9'!C9</f>
        <v>8</v>
      </c>
      <c r="M8" s="112">
        <f>'10'!C9</f>
        <v>14</v>
      </c>
      <c r="N8" s="112">
        <f>'11'!C9</f>
        <v>22</v>
      </c>
      <c r="O8" s="112">
        <f>'12'!C9</f>
        <v>11</v>
      </c>
      <c r="P8" s="112">
        <f>'13'!C9</f>
        <v>2</v>
      </c>
      <c r="Q8" s="112">
        <f>'14'!C9</f>
        <v>12</v>
      </c>
      <c r="R8" s="112">
        <f>'15'!C9</f>
        <v>11</v>
      </c>
      <c r="S8" s="112">
        <f>'16'!C9</f>
        <v>25</v>
      </c>
      <c r="T8" s="112">
        <f>'17'!C9</f>
        <v>9</v>
      </c>
      <c r="U8" s="112">
        <f>'18'!C9</f>
        <v>11</v>
      </c>
      <c r="W8" s="112">
        <f t="shared" si="0"/>
        <v>216</v>
      </c>
      <c r="Y8" s="113">
        <f>W8/W23</f>
        <v>1.6711798839458412E-2</v>
      </c>
    </row>
    <row r="9" spans="2:25" s="109" customFormat="1">
      <c r="B9" s="141" t="s">
        <v>11</v>
      </c>
      <c r="C9" s="76">
        <f>'1'!C10</f>
        <v>6</v>
      </c>
      <c r="D9" s="76">
        <f>'2'!C10</f>
        <v>6</v>
      </c>
      <c r="E9" s="76">
        <f>'3'!C10</f>
        <v>9</v>
      </c>
      <c r="F9" s="76">
        <f>speciale!C10</f>
        <v>0</v>
      </c>
      <c r="G9" s="76">
        <f>'4'!C10</f>
        <v>3</v>
      </c>
      <c r="H9" s="76">
        <f>'5'!C10</f>
        <v>3</v>
      </c>
      <c r="I9" s="76">
        <f>'6'!C10</f>
        <v>5</v>
      </c>
      <c r="J9" s="76">
        <f>'7'!C10</f>
        <v>5</v>
      </c>
      <c r="K9" s="76">
        <f>'8'!C10</f>
        <v>3</v>
      </c>
      <c r="L9" s="76">
        <f>'9'!C10</f>
        <v>3</v>
      </c>
      <c r="M9" s="76">
        <f>'10'!C10</f>
        <v>11</v>
      </c>
      <c r="N9" s="76">
        <f>'11'!C10</f>
        <v>10</v>
      </c>
      <c r="O9" s="76">
        <f>'12'!C10</f>
        <v>2</v>
      </c>
      <c r="P9" s="76">
        <f>'13'!C10</f>
        <v>6</v>
      </c>
      <c r="Q9" s="76">
        <f>'14'!C10</f>
        <v>4</v>
      </c>
      <c r="R9" s="76">
        <f>'15'!C10</f>
        <v>7</v>
      </c>
      <c r="S9" s="76">
        <f>'16'!C10</f>
        <v>13</v>
      </c>
      <c r="T9" s="76">
        <f>'17'!C10</f>
        <v>9</v>
      </c>
      <c r="U9" s="76">
        <f>'18'!C10</f>
        <v>10</v>
      </c>
      <c r="V9" s="92"/>
      <c r="W9" s="76">
        <f t="shared" si="0"/>
        <v>115</v>
      </c>
      <c r="X9" s="92"/>
      <c r="Y9" s="77">
        <f>W9/W23</f>
        <v>8.8974854932301738E-3</v>
      </c>
    </row>
    <row r="10" spans="2:25" s="109" customFormat="1">
      <c r="B10" s="145" t="s">
        <v>14</v>
      </c>
      <c r="C10" s="78">
        <f>'1'!C11</f>
        <v>4</v>
      </c>
      <c r="D10" s="78">
        <f>'2'!C11</f>
        <v>13</v>
      </c>
      <c r="E10" s="78">
        <f>'3'!C11</f>
        <v>6</v>
      </c>
      <c r="F10" s="78">
        <f>speciale!C11</f>
        <v>0</v>
      </c>
      <c r="G10" s="78">
        <f>'4'!C11</f>
        <v>5</v>
      </c>
      <c r="H10" s="78">
        <f>'5'!C11</f>
        <v>4</v>
      </c>
      <c r="I10" s="78">
        <f>'6'!C11</f>
        <v>6</v>
      </c>
      <c r="J10" s="78">
        <f>'7'!C11</f>
        <v>0</v>
      </c>
      <c r="K10" s="78">
        <f>'8'!C11</f>
        <v>4</v>
      </c>
      <c r="L10" s="78">
        <f>'9'!C11</f>
        <v>6</v>
      </c>
      <c r="M10" s="78">
        <f>'10'!C11</f>
        <v>9</v>
      </c>
      <c r="N10" s="78">
        <f>'11'!C11</f>
        <v>4</v>
      </c>
      <c r="O10" s="78">
        <f>'12'!C11</f>
        <v>5</v>
      </c>
      <c r="P10" s="78">
        <f>'13'!C11</f>
        <v>6</v>
      </c>
      <c r="Q10" s="78">
        <f>'14'!C11</f>
        <v>3</v>
      </c>
      <c r="R10" s="78">
        <f>'15'!C11</f>
        <v>7</v>
      </c>
      <c r="S10" s="78">
        <f>'16'!C11</f>
        <v>6</v>
      </c>
      <c r="T10" s="78">
        <f>'17'!C11</f>
        <v>2</v>
      </c>
      <c r="U10" s="78">
        <f>'18'!C11</f>
        <v>4</v>
      </c>
      <c r="V10" s="93"/>
      <c r="W10" s="78">
        <f t="shared" si="0"/>
        <v>94</v>
      </c>
      <c r="X10" s="93"/>
      <c r="Y10" s="79">
        <f>W10/W23</f>
        <v>7.2727272727272727E-3</v>
      </c>
    </row>
    <row r="11" spans="2:25" s="109" customFormat="1">
      <c r="B11" s="147" t="s">
        <v>15</v>
      </c>
      <c r="C11" s="78">
        <f>'1'!C12</f>
        <v>17</v>
      </c>
      <c r="D11" s="78">
        <f>'2'!C12</f>
        <v>38</v>
      </c>
      <c r="E11" s="78">
        <f>'3'!C12</f>
        <v>27</v>
      </c>
      <c r="F11" s="78">
        <f>speciale!C12</f>
        <v>0</v>
      </c>
      <c r="G11" s="78">
        <f>'4'!C12</f>
        <v>21</v>
      </c>
      <c r="H11" s="78">
        <f>'5'!C12</f>
        <v>13</v>
      </c>
      <c r="I11" s="78">
        <f>'6'!C12</f>
        <v>28</v>
      </c>
      <c r="J11" s="78">
        <f>'7'!C12</f>
        <v>19</v>
      </c>
      <c r="K11" s="78">
        <f>'8'!C12</f>
        <v>16</v>
      </c>
      <c r="L11" s="78">
        <f>'9'!C12</f>
        <v>19</v>
      </c>
      <c r="M11" s="78">
        <f>'10'!C12</f>
        <v>28</v>
      </c>
      <c r="N11" s="78">
        <f>'11'!C12</f>
        <v>28</v>
      </c>
      <c r="O11" s="78">
        <f>'12'!C12</f>
        <v>24</v>
      </c>
      <c r="P11" s="78">
        <f>'13'!C12</f>
        <v>21</v>
      </c>
      <c r="Q11" s="78">
        <f>'14'!C12</f>
        <v>17</v>
      </c>
      <c r="R11" s="78">
        <f>'15'!C12</f>
        <v>12</v>
      </c>
      <c r="S11" s="78">
        <f>'16'!C12</f>
        <v>22</v>
      </c>
      <c r="T11" s="78">
        <f>'17'!C12</f>
        <v>19</v>
      </c>
      <c r="U11" s="78">
        <f>'18'!C12</f>
        <v>11</v>
      </c>
      <c r="V11" s="93"/>
      <c r="W11" s="78">
        <f t="shared" si="0"/>
        <v>380</v>
      </c>
      <c r="X11" s="93"/>
      <c r="Y11" s="79">
        <f>W11/W23</f>
        <v>2.9400386847195356E-2</v>
      </c>
    </row>
    <row r="12" spans="2:25" s="109" customFormat="1" ht="17.25" thickBot="1">
      <c r="B12" s="148" t="s">
        <v>13</v>
      </c>
      <c r="C12" s="80">
        <f>'1'!C13</f>
        <v>236</v>
      </c>
      <c r="D12" s="80">
        <f>'2'!C13</f>
        <v>264</v>
      </c>
      <c r="E12" s="80">
        <f>'3'!C13</f>
        <v>239</v>
      </c>
      <c r="F12" s="80">
        <f>speciale!C13</f>
        <v>0</v>
      </c>
      <c r="G12" s="80">
        <f>'4'!C13</f>
        <v>225</v>
      </c>
      <c r="H12" s="80">
        <f>'5'!C13</f>
        <v>234</v>
      </c>
      <c r="I12" s="80">
        <f>'6'!C13</f>
        <v>165</v>
      </c>
      <c r="J12" s="80">
        <f>'7'!C13</f>
        <v>180</v>
      </c>
      <c r="K12" s="80">
        <f>'8'!C13</f>
        <v>199</v>
      </c>
      <c r="L12" s="80">
        <f>'9'!C13</f>
        <v>271</v>
      </c>
      <c r="M12" s="80">
        <f>'10'!C13</f>
        <v>286</v>
      </c>
      <c r="N12" s="80">
        <f>'11'!C13</f>
        <v>312</v>
      </c>
      <c r="O12" s="80">
        <f>'12'!C13</f>
        <v>339</v>
      </c>
      <c r="P12" s="80">
        <f>'13'!C13</f>
        <v>252</v>
      </c>
      <c r="Q12" s="80">
        <f>'14'!C13</f>
        <v>239</v>
      </c>
      <c r="R12" s="80">
        <f>'15'!C13</f>
        <v>238</v>
      </c>
      <c r="S12" s="80">
        <f>'16'!C13</f>
        <v>331</v>
      </c>
      <c r="T12" s="80">
        <f>'17'!C13</f>
        <v>238</v>
      </c>
      <c r="U12" s="80">
        <f>'18'!C13</f>
        <v>235</v>
      </c>
      <c r="V12" s="94"/>
      <c r="W12" s="80">
        <f t="shared" si="0"/>
        <v>4483</v>
      </c>
      <c r="X12" s="94"/>
      <c r="Y12" s="81">
        <f>W12/W23</f>
        <v>0.34684719535783365</v>
      </c>
    </row>
    <row r="13" spans="2:25" s="109" customFormat="1">
      <c r="B13" s="118" t="s">
        <v>7</v>
      </c>
      <c r="C13" s="120">
        <f>'1'!C14</f>
        <v>0</v>
      </c>
      <c r="D13" s="120">
        <f>'2'!C14</f>
        <v>2</v>
      </c>
      <c r="E13" s="120">
        <f>'3'!C14</f>
        <v>0</v>
      </c>
      <c r="F13" s="120">
        <f>speciale!C14</f>
        <v>0</v>
      </c>
      <c r="G13" s="120">
        <f>'4'!C14</f>
        <v>2</v>
      </c>
      <c r="H13" s="120">
        <f>'5'!C14</f>
        <v>1</v>
      </c>
      <c r="I13" s="120">
        <f>'6'!C14</f>
        <v>0</v>
      </c>
      <c r="J13" s="120">
        <f>'7'!C14</f>
        <v>0</v>
      </c>
      <c r="K13" s="120">
        <f>'8'!C14</f>
        <v>1</v>
      </c>
      <c r="L13" s="120">
        <f>'9'!C14</f>
        <v>4</v>
      </c>
      <c r="M13" s="120">
        <f>'10'!C14</f>
        <v>2</v>
      </c>
      <c r="N13" s="120">
        <f>'11'!C14</f>
        <v>1</v>
      </c>
      <c r="O13" s="120">
        <f>'12'!C14</f>
        <v>0</v>
      </c>
      <c r="P13" s="120">
        <f>'13'!C14</f>
        <v>3</v>
      </c>
      <c r="Q13" s="120">
        <f>'14'!C14</f>
        <v>2</v>
      </c>
      <c r="R13" s="120">
        <f>'15'!C14</f>
        <v>2</v>
      </c>
      <c r="S13" s="120">
        <f>'16'!C14</f>
        <v>1</v>
      </c>
      <c r="T13" s="120">
        <f>'17'!C14</f>
        <v>1</v>
      </c>
      <c r="U13" s="120">
        <f>'18'!C14</f>
        <v>2</v>
      </c>
      <c r="V13" s="115"/>
      <c r="W13" s="120">
        <f t="shared" si="0"/>
        <v>24</v>
      </c>
      <c r="X13" s="115"/>
      <c r="Y13" s="121">
        <f>W13/W23</f>
        <v>1.8568665377176016E-3</v>
      </c>
    </row>
    <row r="14" spans="2:25" s="109" customFormat="1">
      <c r="B14" s="108" t="s">
        <v>9</v>
      </c>
      <c r="C14" s="95">
        <f>'1'!C15</f>
        <v>4</v>
      </c>
      <c r="D14" s="95">
        <f>'2'!C15</f>
        <v>9</v>
      </c>
      <c r="E14" s="95">
        <f>'3'!C15</f>
        <v>5</v>
      </c>
      <c r="F14" s="95">
        <f>speciale!C15</f>
        <v>0</v>
      </c>
      <c r="G14" s="95">
        <f>'4'!C15</f>
        <v>0</v>
      </c>
      <c r="H14" s="95">
        <f>'5'!C15</f>
        <v>9</v>
      </c>
      <c r="I14" s="95">
        <f>'6'!C15</f>
        <v>6</v>
      </c>
      <c r="J14" s="95">
        <f>'7'!C15</f>
        <v>1</v>
      </c>
      <c r="K14" s="95">
        <f>'8'!C15</f>
        <v>7</v>
      </c>
      <c r="L14" s="95">
        <f>'9'!C15</f>
        <v>5</v>
      </c>
      <c r="M14" s="95">
        <f>'10'!C15</f>
        <v>10</v>
      </c>
      <c r="N14" s="95">
        <f>'11'!C15</f>
        <v>5</v>
      </c>
      <c r="O14" s="95">
        <f>'12'!C15</f>
        <v>10</v>
      </c>
      <c r="P14" s="95">
        <f>'13'!C15</f>
        <v>13</v>
      </c>
      <c r="Q14" s="95">
        <f>'14'!C15</f>
        <v>8</v>
      </c>
      <c r="R14" s="95">
        <f>'15'!C15</f>
        <v>11</v>
      </c>
      <c r="S14" s="95">
        <f>'16'!C15</f>
        <v>10</v>
      </c>
      <c r="T14" s="95">
        <f>'17'!C15</f>
        <v>2</v>
      </c>
      <c r="U14" s="95">
        <f>'18'!C15</f>
        <v>12</v>
      </c>
      <c r="V14" s="115"/>
      <c r="W14" s="95">
        <f t="shared" si="0"/>
        <v>127</v>
      </c>
      <c r="X14" s="115"/>
      <c r="Y14" s="110">
        <f>W14/W23</f>
        <v>9.8259187620889747E-3</v>
      </c>
    </row>
    <row r="15" spans="2:25" s="109" customFormat="1">
      <c r="B15" s="108" t="s">
        <v>29</v>
      </c>
      <c r="C15" s="95">
        <f>'1'!C16</f>
        <v>4</v>
      </c>
      <c r="D15" s="95">
        <f>'2'!C16</f>
        <v>3</v>
      </c>
      <c r="E15" s="95">
        <f>'3'!C16</f>
        <v>5</v>
      </c>
      <c r="F15" s="95">
        <f>speciale!C16</f>
        <v>0</v>
      </c>
      <c r="G15" s="95">
        <f>'4'!C16</f>
        <v>2</v>
      </c>
      <c r="H15" s="95">
        <f>'5'!C16</f>
        <v>1</v>
      </c>
      <c r="I15" s="95">
        <f>'6'!C16</f>
        <v>7</v>
      </c>
      <c r="J15" s="95">
        <f>'7'!C16</f>
        <v>1</v>
      </c>
      <c r="K15" s="95">
        <f>'8'!C16</f>
        <v>1</v>
      </c>
      <c r="L15" s="95">
        <f>'9'!C16</f>
        <v>3</v>
      </c>
      <c r="M15" s="95">
        <f>'10'!C16</f>
        <v>1</v>
      </c>
      <c r="N15" s="95">
        <f>'11'!C16</f>
        <v>3</v>
      </c>
      <c r="O15" s="95">
        <f>'12'!C16</f>
        <v>4</v>
      </c>
      <c r="P15" s="95">
        <f>'13'!C16</f>
        <v>2</v>
      </c>
      <c r="Q15" s="95">
        <f>'14'!C16</f>
        <v>5</v>
      </c>
      <c r="R15" s="95">
        <f>'15'!C16</f>
        <v>3</v>
      </c>
      <c r="S15" s="95">
        <f>'16'!C16</f>
        <v>5</v>
      </c>
      <c r="T15" s="95">
        <f>'17'!C16</f>
        <v>1</v>
      </c>
      <c r="U15" s="95">
        <f>'18'!C16</f>
        <v>4</v>
      </c>
      <c r="V15" s="115"/>
      <c r="W15" s="95">
        <f t="shared" si="0"/>
        <v>55</v>
      </c>
      <c r="X15" s="115"/>
      <c r="Y15" s="110">
        <f>W15/W23</f>
        <v>4.2553191489361703E-3</v>
      </c>
    </row>
    <row r="16" spans="2:25" s="109" customFormat="1" ht="17.25" thickBot="1">
      <c r="B16" s="108" t="s">
        <v>27</v>
      </c>
      <c r="C16" s="95">
        <f>'1'!C17</f>
        <v>28</v>
      </c>
      <c r="D16" s="95">
        <f>'2'!C17</f>
        <v>49</v>
      </c>
      <c r="E16" s="95">
        <f>'3'!C17</f>
        <v>40</v>
      </c>
      <c r="F16" s="95">
        <f>speciale!C17</f>
        <v>0</v>
      </c>
      <c r="G16" s="95">
        <f>'4'!C17</f>
        <v>27</v>
      </c>
      <c r="H16" s="95">
        <f>'5'!C17</f>
        <v>37</v>
      </c>
      <c r="I16" s="95">
        <f>'6'!C17</f>
        <v>31</v>
      </c>
      <c r="J16" s="95">
        <f>'7'!C17</f>
        <v>18</v>
      </c>
      <c r="K16" s="95">
        <f>'8'!C17</f>
        <v>32</v>
      </c>
      <c r="L16" s="95">
        <f>'9'!C17</f>
        <v>48</v>
      </c>
      <c r="M16" s="95">
        <f>'10'!C17</f>
        <v>40</v>
      </c>
      <c r="N16" s="95">
        <f>'11'!C17</f>
        <v>54</v>
      </c>
      <c r="O16" s="95">
        <f>'12'!C17</f>
        <v>44</v>
      </c>
      <c r="P16" s="95">
        <f>'13'!C17</f>
        <v>28</v>
      </c>
      <c r="Q16" s="95">
        <f>'14'!C17</f>
        <v>20</v>
      </c>
      <c r="R16" s="95">
        <f>'15'!C17</f>
        <v>24</v>
      </c>
      <c r="S16" s="95">
        <f>'16'!C17</f>
        <v>45</v>
      </c>
      <c r="T16" s="95">
        <f>'17'!C17</f>
        <v>37</v>
      </c>
      <c r="U16" s="95">
        <f>'18'!C17</f>
        <v>41</v>
      </c>
      <c r="V16" s="117"/>
      <c r="W16" s="95">
        <f t="shared" si="0"/>
        <v>643</v>
      </c>
      <c r="X16" s="117"/>
      <c r="Y16" s="110">
        <f>W16/W23</f>
        <v>4.9748549323017408E-2</v>
      </c>
    </row>
    <row r="17" spans="2:25" s="109" customFormat="1">
      <c r="B17" s="119" t="s">
        <v>21</v>
      </c>
      <c r="C17" s="95">
        <f>'1'!C18</f>
        <v>1</v>
      </c>
      <c r="D17" s="95">
        <f>'2'!C18</f>
        <v>1</v>
      </c>
      <c r="E17" s="95">
        <f>'3'!C18</f>
        <v>2</v>
      </c>
      <c r="F17" s="95">
        <f>speciale!C18</f>
        <v>0</v>
      </c>
      <c r="G17" s="95">
        <f>'4'!C18</f>
        <v>3</v>
      </c>
      <c r="H17" s="95">
        <f>'5'!C18</f>
        <v>0</v>
      </c>
      <c r="I17" s="95">
        <f>'6'!C18</f>
        <v>3</v>
      </c>
      <c r="J17" s="95">
        <f>'7'!C18</f>
        <v>0</v>
      </c>
      <c r="K17" s="95">
        <f>'8'!C18</f>
        <v>1</v>
      </c>
      <c r="L17" s="95">
        <f>'9'!C18</f>
        <v>1</v>
      </c>
      <c r="M17" s="95">
        <f>'10'!C18</f>
        <v>2</v>
      </c>
      <c r="N17" s="95">
        <f>'11'!C18</f>
        <v>1</v>
      </c>
      <c r="O17" s="95">
        <f>'12'!C18</f>
        <v>0</v>
      </c>
      <c r="P17" s="95">
        <f>'13'!C18</f>
        <v>4</v>
      </c>
      <c r="Q17" s="95">
        <f>'14'!C18</f>
        <v>0</v>
      </c>
      <c r="R17" s="95">
        <f>'15'!C18</f>
        <v>1</v>
      </c>
      <c r="S17" s="95">
        <f>'16'!C18</f>
        <v>0</v>
      </c>
      <c r="T17" s="95">
        <f>'17'!C18</f>
        <v>0</v>
      </c>
      <c r="U17" s="95">
        <f>'18'!C18</f>
        <v>3</v>
      </c>
      <c r="W17" s="95">
        <f t="shared" si="0"/>
        <v>23</v>
      </c>
      <c r="Y17" s="110">
        <f>W17/W23</f>
        <v>1.7794970986460348E-3</v>
      </c>
    </row>
    <row r="18" spans="2:25" s="109" customFormat="1" ht="17.25" thickBot="1">
      <c r="B18" s="111" t="s">
        <v>3</v>
      </c>
      <c r="C18" s="112">
        <f>'1'!C19</f>
        <v>165</v>
      </c>
      <c r="D18" s="112">
        <f>'2'!C19</f>
        <v>169</v>
      </c>
      <c r="E18" s="112">
        <f>'3'!C19</f>
        <v>179</v>
      </c>
      <c r="F18" s="112">
        <f>speciale!C19</f>
        <v>0</v>
      </c>
      <c r="G18" s="112">
        <f>'4'!C19</f>
        <v>190</v>
      </c>
      <c r="H18" s="112">
        <f>'5'!C19</f>
        <v>157</v>
      </c>
      <c r="I18" s="112">
        <f>'6'!C19</f>
        <v>122</v>
      </c>
      <c r="J18" s="112">
        <f>'7'!C19</f>
        <v>143</v>
      </c>
      <c r="K18" s="112">
        <f>'8'!C19</f>
        <v>149</v>
      </c>
      <c r="L18" s="112">
        <f>'9'!C19</f>
        <v>149</v>
      </c>
      <c r="M18" s="112">
        <f>'10'!C19</f>
        <v>185</v>
      </c>
      <c r="N18" s="112">
        <f>'11'!C19</f>
        <v>225</v>
      </c>
      <c r="O18" s="112">
        <f>'12'!C19</f>
        <v>183</v>
      </c>
      <c r="P18" s="112">
        <f>'13'!C19</f>
        <v>211</v>
      </c>
      <c r="Q18" s="112">
        <f>'14'!C19</f>
        <v>196</v>
      </c>
      <c r="R18" s="112">
        <f>'15'!C19</f>
        <v>279</v>
      </c>
      <c r="S18" s="112">
        <f>'16'!C19</f>
        <v>195</v>
      </c>
      <c r="T18" s="112">
        <f>'17'!C19</f>
        <v>186</v>
      </c>
      <c r="U18" s="112">
        <f>'18'!C19</f>
        <v>301</v>
      </c>
      <c r="W18" s="112">
        <f t="shared" si="0"/>
        <v>3384</v>
      </c>
      <c r="Y18" s="113">
        <f>W18/W23</f>
        <v>0.26181818181818184</v>
      </c>
    </row>
    <row r="19" spans="2:25" s="109" customFormat="1">
      <c r="B19" s="141" t="s">
        <v>18</v>
      </c>
      <c r="C19" s="76">
        <f>'1'!C20</f>
        <v>53</v>
      </c>
      <c r="D19" s="76">
        <f>'2'!C20</f>
        <v>68</v>
      </c>
      <c r="E19" s="76">
        <f>'3'!C20</f>
        <v>76</v>
      </c>
      <c r="F19" s="76">
        <f>speciale!C20</f>
        <v>0</v>
      </c>
      <c r="G19" s="76">
        <f>'4'!C20</f>
        <v>64</v>
      </c>
      <c r="H19" s="76">
        <f>'5'!C20</f>
        <v>35</v>
      </c>
      <c r="I19" s="76">
        <f>'6'!C20</f>
        <v>61</v>
      </c>
      <c r="J19" s="76">
        <f>'7'!C20</f>
        <v>47</v>
      </c>
      <c r="K19" s="76">
        <f>'8'!C20</f>
        <v>39</v>
      </c>
      <c r="L19" s="76">
        <f>'9'!C20</f>
        <v>57</v>
      </c>
      <c r="M19" s="76">
        <f>'10'!C20</f>
        <v>53</v>
      </c>
      <c r="N19" s="76">
        <f>'11'!C20</f>
        <v>51</v>
      </c>
      <c r="O19" s="76">
        <f>'12'!C20</f>
        <v>45</v>
      </c>
      <c r="P19" s="76">
        <f>'13'!C20</f>
        <v>50</v>
      </c>
      <c r="Q19" s="76">
        <f>'14'!C20</f>
        <v>71</v>
      </c>
      <c r="R19" s="76">
        <f>'15'!C20</f>
        <v>64</v>
      </c>
      <c r="S19" s="76">
        <f>'16'!C20</f>
        <v>40</v>
      </c>
      <c r="T19" s="76">
        <f>'17'!C20</f>
        <v>68</v>
      </c>
      <c r="U19" s="76">
        <f>'18'!C20</f>
        <v>67</v>
      </c>
      <c r="V19" s="92"/>
      <c r="W19" s="76">
        <f t="shared" si="0"/>
        <v>1009</v>
      </c>
      <c r="X19" s="92"/>
      <c r="Y19" s="77">
        <f>W19/W23</f>
        <v>7.8065764023210832E-2</v>
      </c>
    </row>
    <row r="20" spans="2:25" s="109" customFormat="1">
      <c r="B20" s="145" t="s">
        <v>16</v>
      </c>
      <c r="C20" s="78">
        <f>'1'!C21</f>
        <v>6</v>
      </c>
      <c r="D20" s="78">
        <f>'2'!C21</f>
        <v>1</v>
      </c>
      <c r="E20" s="78">
        <f>'3'!C21</f>
        <v>1</v>
      </c>
      <c r="F20" s="78">
        <f>speciale!C21</f>
        <v>0</v>
      </c>
      <c r="G20" s="78">
        <f>'4'!C21</f>
        <v>5</v>
      </c>
      <c r="H20" s="78">
        <f>'5'!C21</f>
        <v>3</v>
      </c>
      <c r="I20" s="78">
        <f>'6'!C21</f>
        <v>7</v>
      </c>
      <c r="J20" s="78">
        <f>'7'!C21</f>
        <v>8</v>
      </c>
      <c r="K20" s="78">
        <f>'8'!C21</f>
        <v>8</v>
      </c>
      <c r="L20" s="78">
        <f>'9'!C21</f>
        <v>2</v>
      </c>
      <c r="M20" s="78">
        <f>'10'!C21</f>
        <v>8</v>
      </c>
      <c r="N20" s="78">
        <f>'11'!C21</f>
        <v>1</v>
      </c>
      <c r="O20" s="78">
        <f>'12'!C21</f>
        <v>8</v>
      </c>
      <c r="P20" s="78">
        <f>'13'!C21</f>
        <v>6</v>
      </c>
      <c r="Q20" s="78">
        <f>'14'!C21</f>
        <v>8</v>
      </c>
      <c r="R20" s="78">
        <f>'15'!C21</f>
        <v>1</v>
      </c>
      <c r="S20" s="78">
        <f>'16'!C21</f>
        <v>12</v>
      </c>
      <c r="T20" s="78">
        <f>'17'!C21</f>
        <v>4</v>
      </c>
      <c r="U20" s="78">
        <f>'18'!C21</f>
        <v>5</v>
      </c>
      <c r="V20" s="93"/>
      <c r="W20" s="78">
        <f t="shared" si="0"/>
        <v>94</v>
      </c>
      <c r="X20" s="93"/>
      <c r="Y20" s="79">
        <f>W20/W23</f>
        <v>7.2727272727272727E-3</v>
      </c>
    </row>
    <row r="21" spans="2:25" s="109" customFormat="1">
      <c r="B21" s="145" t="s">
        <v>19</v>
      </c>
      <c r="C21" s="78">
        <f>'1'!C22</f>
        <v>78</v>
      </c>
      <c r="D21" s="78">
        <f>'2'!C22</f>
        <v>87</v>
      </c>
      <c r="E21" s="78">
        <f>'3'!C22</f>
        <v>92</v>
      </c>
      <c r="F21" s="78">
        <f>speciale!C22</f>
        <v>0</v>
      </c>
      <c r="G21" s="78">
        <f>'4'!C22</f>
        <v>88</v>
      </c>
      <c r="H21" s="78">
        <f>'5'!C22</f>
        <v>65</v>
      </c>
      <c r="I21" s="78">
        <f>'6'!C22</f>
        <v>88</v>
      </c>
      <c r="J21" s="78">
        <f>'7'!C22</f>
        <v>57</v>
      </c>
      <c r="K21" s="78">
        <f>'8'!C22</f>
        <v>94</v>
      </c>
      <c r="L21" s="78">
        <f>'9'!C22</f>
        <v>82</v>
      </c>
      <c r="M21" s="78">
        <f>'10'!C22</f>
        <v>129</v>
      </c>
      <c r="N21" s="78">
        <f>'11'!C22</f>
        <v>74</v>
      </c>
      <c r="O21" s="78">
        <f>'12'!C22</f>
        <v>96</v>
      </c>
      <c r="P21" s="78">
        <f>'13'!C22</f>
        <v>98</v>
      </c>
      <c r="Q21" s="78">
        <f>'14'!C22</f>
        <v>109</v>
      </c>
      <c r="R21" s="78">
        <f>'15'!C22</f>
        <v>127</v>
      </c>
      <c r="S21" s="78">
        <f>'16'!C22</f>
        <v>107</v>
      </c>
      <c r="T21" s="78">
        <f>'17'!C22</f>
        <v>93</v>
      </c>
      <c r="U21" s="78">
        <f>'18'!C22</f>
        <v>111</v>
      </c>
      <c r="V21" s="93"/>
      <c r="W21" s="78">
        <f t="shared" si="0"/>
        <v>1675</v>
      </c>
      <c r="X21" s="93"/>
      <c r="Y21" s="79">
        <f>W21/W23</f>
        <v>0.12959381044487428</v>
      </c>
    </row>
    <row r="22" spans="2:25" s="109" customFormat="1" ht="17.25" thickBot="1">
      <c r="B22" s="148" t="s">
        <v>20</v>
      </c>
      <c r="C22" s="80">
        <f>'1'!C23</f>
        <v>19</v>
      </c>
      <c r="D22" s="80">
        <f>'2'!C23</f>
        <v>19</v>
      </c>
      <c r="E22" s="80">
        <f>'3'!C23</f>
        <v>19</v>
      </c>
      <c r="F22" s="80">
        <f>speciale!C23</f>
        <v>0</v>
      </c>
      <c r="G22" s="80">
        <f>'4'!C23</f>
        <v>29</v>
      </c>
      <c r="H22" s="80">
        <f>'5'!C23</f>
        <v>15</v>
      </c>
      <c r="I22" s="80">
        <f>'6'!C23</f>
        <v>28</v>
      </c>
      <c r="J22" s="80">
        <f>'7'!C23</f>
        <v>18</v>
      </c>
      <c r="K22" s="80">
        <f>'8'!C23</f>
        <v>9</v>
      </c>
      <c r="L22" s="80">
        <f>'9'!C23</f>
        <v>21</v>
      </c>
      <c r="M22" s="80">
        <f>'10'!C23</f>
        <v>19</v>
      </c>
      <c r="N22" s="80">
        <f>'11'!C23</f>
        <v>20</v>
      </c>
      <c r="O22" s="80">
        <f>'12'!C23</f>
        <v>9</v>
      </c>
      <c r="P22" s="80">
        <f>'13'!C23</f>
        <v>22</v>
      </c>
      <c r="Q22" s="80">
        <f>'14'!C23</f>
        <v>29</v>
      </c>
      <c r="R22" s="80">
        <f>'15'!C23</f>
        <v>21</v>
      </c>
      <c r="S22" s="80">
        <f>'16'!C23</f>
        <v>20</v>
      </c>
      <c r="T22" s="80">
        <f>'17'!C23</f>
        <v>23</v>
      </c>
      <c r="U22" s="80">
        <f>'18'!C23</f>
        <v>18</v>
      </c>
      <c r="V22" s="94"/>
      <c r="W22" s="80">
        <f t="shared" si="0"/>
        <v>358</v>
      </c>
      <c r="X22" s="94"/>
      <c r="Y22" s="81">
        <f>W22/W23</f>
        <v>2.769825918762089E-2</v>
      </c>
    </row>
    <row r="23" spans="2:25">
      <c r="B23" s="154" t="s">
        <v>31</v>
      </c>
      <c r="C23" s="155">
        <f>SUM(C5:C22)</f>
        <v>646</v>
      </c>
      <c r="D23" s="155">
        <f t="shared" ref="D23:U23" si="1">SUM(D5:D22)</f>
        <v>759</v>
      </c>
      <c r="E23" s="155">
        <f t="shared" si="1"/>
        <v>716</v>
      </c>
      <c r="F23" s="155">
        <f t="shared" si="1"/>
        <v>0</v>
      </c>
      <c r="G23" s="155">
        <f t="shared" si="1"/>
        <v>682</v>
      </c>
      <c r="H23" s="155">
        <f t="shared" si="1"/>
        <v>594</v>
      </c>
      <c r="I23" s="155">
        <f t="shared" si="1"/>
        <v>582</v>
      </c>
      <c r="J23" s="155">
        <f t="shared" si="1"/>
        <v>522</v>
      </c>
      <c r="K23" s="155">
        <f t="shared" si="1"/>
        <v>588</v>
      </c>
      <c r="L23" s="155">
        <f t="shared" si="1"/>
        <v>699</v>
      </c>
      <c r="M23" s="155">
        <f t="shared" si="1"/>
        <v>813</v>
      </c>
      <c r="N23" s="155">
        <f t="shared" si="1"/>
        <v>819</v>
      </c>
      <c r="O23" s="155">
        <f t="shared" si="1"/>
        <v>804</v>
      </c>
      <c r="P23" s="155">
        <f t="shared" si="1"/>
        <v>743</v>
      </c>
      <c r="Q23" s="155">
        <f t="shared" si="1"/>
        <v>740</v>
      </c>
      <c r="R23" s="155">
        <f t="shared" si="1"/>
        <v>825</v>
      </c>
      <c r="S23" s="155">
        <f t="shared" si="1"/>
        <v>848</v>
      </c>
      <c r="T23" s="155">
        <f t="shared" si="1"/>
        <v>699</v>
      </c>
      <c r="U23" s="155">
        <f t="shared" si="1"/>
        <v>846</v>
      </c>
      <c r="W23" s="159">
        <f t="shared" si="0"/>
        <v>12925</v>
      </c>
      <c r="Y23" s="160">
        <f>SUM(Y5:Y22)</f>
        <v>1.0000000000000002</v>
      </c>
    </row>
    <row r="24" spans="2:25">
      <c r="B24" s="83" t="s">
        <v>33</v>
      </c>
      <c r="C24" s="195">
        <f>'1'!C25</f>
        <v>0</v>
      </c>
      <c r="D24" s="195">
        <f>'1'!D25</f>
        <v>0</v>
      </c>
      <c r="E24" s="195">
        <f>'3'!C25</f>
        <v>0</v>
      </c>
      <c r="F24" s="195">
        <f>speciale!C25</f>
        <v>0</v>
      </c>
      <c r="G24" s="195">
        <f>'4'!C25</f>
        <v>0</v>
      </c>
      <c r="H24" s="195">
        <f>'5'!C25</f>
        <v>0</v>
      </c>
      <c r="I24" s="195">
        <f>'6'!C25</f>
        <v>0</v>
      </c>
      <c r="J24" s="195">
        <f>'7'!C25</f>
        <v>0</v>
      </c>
      <c r="K24" s="195">
        <f>'8'!C25</f>
        <v>0</v>
      </c>
      <c r="L24" s="195">
        <f>'9'!C25</f>
        <v>0</v>
      </c>
      <c r="M24" s="195">
        <f>'10'!C25</f>
        <v>0</v>
      </c>
      <c r="N24" s="195">
        <f>'11'!C25</f>
        <v>0</v>
      </c>
      <c r="O24" s="195">
        <f>'12'!C25</f>
        <v>0</v>
      </c>
      <c r="P24" s="195">
        <f>'13'!C25</f>
        <v>0</v>
      </c>
      <c r="Q24" s="195">
        <f>'14'!C25</f>
        <v>0</v>
      </c>
      <c r="R24" s="195">
        <f>'15'!C25</f>
        <v>0</v>
      </c>
      <c r="S24" s="195">
        <f>'16'!C25</f>
        <v>0</v>
      </c>
      <c r="T24" s="195">
        <f>'17'!C25</f>
        <v>0</v>
      </c>
      <c r="U24" s="195">
        <f>'18'!C25</f>
        <v>0</v>
      </c>
      <c r="W24" s="195">
        <f t="shared" si="0"/>
        <v>0</v>
      </c>
      <c r="Y24" s="197"/>
    </row>
    <row r="25" spans="2:25" ht="17.25" thickBot="1">
      <c r="B25" s="185" t="s">
        <v>34</v>
      </c>
      <c r="C25" s="196">
        <f>'1'!C26</f>
        <v>0</v>
      </c>
      <c r="D25" s="196">
        <f>'1'!D26</f>
        <v>0</v>
      </c>
      <c r="E25" s="196">
        <f>'3'!C26</f>
        <v>0</v>
      </c>
      <c r="F25" s="196">
        <f>speciale!C26</f>
        <v>0</v>
      </c>
      <c r="G25" s="196">
        <f>'4'!C26</f>
        <v>0</v>
      </c>
      <c r="H25" s="196">
        <f>'5'!C26</f>
        <v>0</v>
      </c>
      <c r="I25" s="196">
        <f>'6'!C26</f>
        <v>0</v>
      </c>
      <c r="J25" s="196">
        <f>'7'!C26</f>
        <v>0</v>
      </c>
      <c r="K25" s="196">
        <f>'8'!C26</f>
        <v>0</v>
      </c>
      <c r="L25" s="196">
        <f>'9'!C26</f>
        <v>0</v>
      </c>
      <c r="M25" s="196">
        <f>'10'!C26</f>
        <v>0</v>
      </c>
      <c r="N25" s="196">
        <f>'11'!C26</f>
        <v>0</v>
      </c>
      <c r="O25" s="196">
        <f>'12'!C26</f>
        <v>0</v>
      </c>
      <c r="P25" s="196">
        <f>'13'!C26</f>
        <v>0</v>
      </c>
      <c r="Q25" s="196">
        <f>'14'!C26</f>
        <v>0</v>
      </c>
      <c r="R25" s="196">
        <f>'15'!C26</f>
        <v>0</v>
      </c>
      <c r="S25" s="196">
        <f>'16'!C26</f>
        <v>0</v>
      </c>
      <c r="T25" s="196">
        <f>'17'!C26</f>
        <v>0</v>
      </c>
      <c r="U25" s="196">
        <f>'18'!C26</f>
        <v>0</v>
      </c>
      <c r="W25" s="196">
        <f t="shared" si="0"/>
        <v>0</v>
      </c>
      <c r="Y25" s="198"/>
    </row>
    <row r="26" spans="2:25">
      <c r="B26" s="170" t="s">
        <v>35</v>
      </c>
      <c r="C26" s="114">
        <f>'1'!C27</f>
        <v>5</v>
      </c>
      <c r="D26" s="114">
        <f>'1'!D27</f>
        <v>0</v>
      </c>
      <c r="E26" s="114">
        <f>'3'!C27</f>
        <v>4</v>
      </c>
      <c r="F26" s="114">
        <f>speciale!C27</f>
        <v>0</v>
      </c>
      <c r="G26" s="114">
        <f>'4'!C27</f>
        <v>6</v>
      </c>
      <c r="H26" s="114">
        <f>'5'!C27</f>
        <v>8</v>
      </c>
      <c r="I26" s="114">
        <f>'6'!C27</f>
        <v>6</v>
      </c>
      <c r="J26" s="114">
        <f>'7'!C27</f>
        <v>3</v>
      </c>
      <c r="K26" s="114">
        <f>'8'!C27</f>
        <v>9</v>
      </c>
      <c r="L26" s="114">
        <f>'9'!C27</f>
        <v>7</v>
      </c>
      <c r="M26" s="114">
        <f>'10'!C27</f>
        <v>8</v>
      </c>
      <c r="N26" s="114">
        <f>'11'!C27</f>
        <v>9</v>
      </c>
      <c r="O26" s="114">
        <f>'12'!C27</f>
        <v>0</v>
      </c>
      <c r="P26" s="114">
        <f>'13'!C27</f>
        <v>2</v>
      </c>
      <c r="Q26" s="114">
        <f>'14'!C27</f>
        <v>9</v>
      </c>
      <c r="R26" s="114">
        <f>'15'!C27</f>
        <v>9</v>
      </c>
      <c r="S26" s="114">
        <f>'16'!C27</f>
        <v>6</v>
      </c>
      <c r="T26" s="114">
        <f>'17'!C27</f>
        <v>12</v>
      </c>
      <c r="U26" s="114">
        <f>'18'!C27</f>
        <v>11</v>
      </c>
      <c r="V26" s="34"/>
      <c r="W26" s="189">
        <f t="shared" si="0"/>
        <v>114</v>
      </c>
      <c r="X26" s="34"/>
      <c r="Y26" s="190"/>
    </row>
    <row r="27" spans="2:25">
      <c r="B27" s="175" t="s">
        <v>36</v>
      </c>
      <c r="C27" s="95">
        <f>'1'!C28</f>
        <v>13</v>
      </c>
      <c r="D27" s="95">
        <f>'1'!D28</f>
        <v>0</v>
      </c>
      <c r="E27" s="95">
        <f>'3'!C28</f>
        <v>29</v>
      </c>
      <c r="F27" s="95">
        <f>speciale!C28</f>
        <v>0</v>
      </c>
      <c r="G27" s="95">
        <f>'4'!C28</f>
        <v>21</v>
      </c>
      <c r="H27" s="95">
        <f>'5'!C28</f>
        <v>7</v>
      </c>
      <c r="I27" s="95">
        <f>'6'!C28</f>
        <v>19</v>
      </c>
      <c r="J27" s="95">
        <f>'7'!C28</f>
        <v>7</v>
      </c>
      <c r="K27" s="95">
        <f>'8'!C28</f>
        <v>12</v>
      </c>
      <c r="L27" s="95">
        <f>'9'!C28</f>
        <v>12</v>
      </c>
      <c r="M27" s="95">
        <f>'10'!C28</f>
        <v>7</v>
      </c>
      <c r="N27" s="95">
        <f>'11'!C28</f>
        <v>10</v>
      </c>
      <c r="O27" s="95">
        <f>'12'!C28</f>
        <v>12</v>
      </c>
      <c r="P27" s="95">
        <f>'13'!C28</f>
        <v>12</v>
      </c>
      <c r="Q27" s="95">
        <f>'14'!C28</f>
        <v>28</v>
      </c>
      <c r="R27" s="95">
        <f>'15'!C28</f>
        <v>14</v>
      </c>
      <c r="S27" s="95">
        <f>'16'!C28</f>
        <v>14</v>
      </c>
      <c r="T27" s="95">
        <f>'17'!C28</f>
        <v>10</v>
      </c>
      <c r="U27" s="95">
        <f>'18'!C28</f>
        <v>14</v>
      </c>
      <c r="V27" s="11"/>
      <c r="W27" s="73">
        <f t="shared" si="0"/>
        <v>241</v>
      </c>
      <c r="X27" s="11"/>
      <c r="Y27" s="191"/>
    </row>
    <row r="28" spans="2:25" ht="17.25" thickBot="1">
      <c r="B28" s="192" t="s">
        <v>37</v>
      </c>
      <c r="C28" s="116">
        <f>'1'!C29</f>
        <v>0</v>
      </c>
      <c r="D28" s="116">
        <f>'1'!D29</f>
        <v>0</v>
      </c>
      <c r="E28" s="116">
        <f>'3'!C29</f>
        <v>0</v>
      </c>
      <c r="F28" s="116">
        <f>speciale!C29</f>
        <v>0</v>
      </c>
      <c r="G28" s="116">
        <f>'4'!C29</f>
        <v>3</v>
      </c>
      <c r="H28" s="116">
        <f>'5'!C29</f>
        <v>0</v>
      </c>
      <c r="I28" s="116">
        <f>'6'!C29</f>
        <v>0</v>
      </c>
      <c r="J28" s="116">
        <f>'7'!C29</f>
        <v>0</v>
      </c>
      <c r="K28" s="116">
        <f>'8'!C29</f>
        <v>0</v>
      </c>
      <c r="L28" s="116">
        <f>'9'!C29</f>
        <v>0</v>
      </c>
      <c r="M28" s="116">
        <f>'10'!C29</f>
        <v>0</v>
      </c>
      <c r="N28" s="116">
        <f>'11'!C29</f>
        <v>0</v>
      </c>
      <c r="O28" s="116">
        <f>'12'!C29</f>
        <v>11</v>
      </c>
      <c r="P28" s="116">
        <f>'13'!C29</f>
        <v>0</v>
      </c>
      <c r="Q28" s="116">
        <f>'14'!C29</f>
        <v>0</v>
      </c>
      <c r="R28" s="116">
        <f>'15'!C29</f>
        <v>0</v>
      </c>
      <c r="S28" s="116">
        <f>'16'!C29</f>
        <v>0</v>
      </c>
      <c r="T28" s="116">
        <f>'17'!C29</f>
        <v>0</v>
      </c>
      <c r="U28" s="116">
        <f>'18'!C29</f>
        <v>0</v>
      </c>
      <c r="V28" s="38"/>
      <c r="W28" s="193">
        <f t="shared" si="0"/>
        <v>14</v>
      </c>
      <c r="X28" s="38"/>
      <c r="Y28" s="194"/>
    </row>
    <row r="29" spans="2:25" s="161" customFormat="1">
      <c r="B29" s="165" t="s">
        <v>38</v>
      </c>
      <c r="C29" s="186">
        <f>'1'!C30</f>
        <v>18</v>
      </c>
      <c r="D29" s="186">
        <f>'1'!D30</f>
        <v>0</v>
      </c>
      <c r="E29" s="186">
        <f>'3'!C30</f>
        <v>33</v>
      </c>
      <c r="F29" s="186">
        <f>speciale!C30</f>
        <v>0</v>
      </c>
      <c r="G29" s="186">
        <f>'4'!C30</f>
        <v>30</v>
      </c>
      <c r="H29" s="186">
        <f>'5'!C30</f>
        <v>15</v>
      </c>
      <c r="I29" s="186">
        <f>'6'!C30</f>
        <v>25</v>
      </c>
      <c r="J29" s="186">
        <f>'7'!C30</f>
        <v>10</v>
      </c>
      <c r="K29" s="186">
        <f>'8'!C30</f>
        <v>21</v>
      </c>
      <c r="L29" s="186">
        <f>'9'!C30</f>
        <v>19</v>
      </c>
      <c r="M29" s="186">
        <f>'10'!C30</f>
        <v>15</v>
      </c>
      <c r="N29" s="186">
        <f>'11'!C30</f>
        <v>19</v>
      </c>
      <c r="O29" s="186">
        <f>'12'!C30</f>
        <v>23</v>
      </c>
      <c r="P29" s="186">
        <f>'13'!C30</f>
        <v>14</v>
      </c>
      <c r="Q29" s="186">
        <f>'14'!C30</f>
        <v>37</v>
      </c>
      <c r="R29" s="186">
        <f>'15'!C30</f>
        <v>23</v>
      </c>
      <c r="S29" s="186">
        <f>'16'!C30</f>
        <v>20</v>
      </c>
      <c r="T29" s="186">
        <f>'17'!C30</f>
        <v>22</v>
      </c>
      <c r="U29" s="186">
        <f>'18'!C30</f>
        <v>25</v>
      </c>
      <c r="W29" s="187">
        <f t="shared" si="0"/>
        <v>369</v>
      </c>
      <c r="Y29" s="188"/>
    </row>
    <row r="30" spans="2:25" s="161" customFormat="1">
      <c r="B30" s="87" t="s">
        <v>39</v>
      </c>
      <c r="C30" s="182">
        <f>'1'!C31</f>
        <v>664</v>
      </c>
      <c r="D30" s="182">
        <f>'1'!D31</f>
        <v>0</v>
      </c>
      <c r="E30" s="182">
        <f>'3'!C31</f>
        <v>749</v>
      </c>
      <c r="F30" s="182">
        <f>speciale!C31</f>
        <v>0</v>
      </c>
      <c r="G30" s="182">
        <f>'4'!C31</f>
        <v>712</v>
      </c>
      <c r="H30" s="182">
        <f>'5'!C31</f>
        <v>609</v>
      </c>
      <c r="I30" s="182">
        <f>'6'!C31</f>
        <v>607</v>
      </c>
      <c r="J30" s="182">
        <f>'7'!C31</f>
        <v>532</v>
      </c>
      <c r="K30" s="182">
        <f>'8'!C31</f>
        <v>609</v>
      </c>
      <c r="L30" s="182">
        <f>'9'!C31</f>
        <v>718</v>
      </c>
      <c r="M30" s="182">
        <f>'10'!C31</f>
        <v>828</v>
      </c>
      <c r="N30" s="182">
        <f>'11'!C31</f>
        <v>838</v>
      </c>
      <c r="O30" s="182">
        <f>'12'!C31</f>
        <v>827</v>
      </c>
      <c r="P30" s="182">
        <f>'13'!C31</f>
        <v>757</v>
      </c>
      <c r="Q30" s="182">
        <f>'14'!C31</f>
        <v>777</v>
      </c>
      <c r="R30" s="182">
        <f>'15'!C31</f>
        <v>848</v>
      </c>
      <c r="S30" s="182">
        <f>'16'!C31</f>
        <v>868</v>
      </c>
      <c r="T30" s="182">
        <f>'17'!C31</f>
        <v>721</v>
      </c>
      <c r="U30" s="182">
        <f>'18'!C31</f>
        <v>871</v>
      </c>
      <c r="W30" s="183">
        <f t="shared" si="0"/>
        <v>12535</v>
      </c>
      <c r="Y30" s="184"/>
    </row>
    <row r="31" spans="2:25">
      <c r="B31" s="85" t="s">
        <v>40</v>
      </c>
      <c r="C31" s="95">
        <f>'1'!C32</f>
        <v>0</v>
      </c>
      <c r="D31" s="95">
        <f>'1'!D32</f>
        <v>0</v>
      </c>
      <c r="E31" s="95">
        <f>'3'!C32</f>
        <v>0</v>
      </c>
      <c r="F31" s="95">
        <f>speciale!C32</f>
        <v>0</v>
      </c>
      <c r="G31" s="95">
        <f>'4'!C32</f>
        <v>0</v>
      </c>
      <c r="H31" s="95">
        <f>'5'!C32</f>
        <v>0</v>
      </c>
      <c r="I31" s="95">
        <f>'6'!C32</f>
        <v>0</v>
      </c>
      <c r="J31" s="95">
        <f>'7'!C32</f>
        <v>0</v>
      </c>
      <c r="K31" s="95">
        <f>'8'!C32</f>
        <v>0</v>
      </c>
      <c r="L31" s="95">
        <f>'9'!C32</f>
        <v>0</v>
      </c>
      <c r="M31" s="95">
        <f>'10'!C32</f>
        <v>992</v>
      </c>
      <c r="N31" s="95">
        <f>'11'!C32</f>
        <v>0</v>
      </c>
      <c r="O31" s="95">
        <f>'12'!C32</f>
        <v>0</v>
      </c>
      <c r="P31" s="95">
        <f>'13'!C32</f>
        <v>0</v>
      </c>
      <c r="Q31" s="95">
        <f>'14'!C32</f>
        <v>0</v>
      </c>
      <c r="R31" s="95">
        <f>'15'!C32</f>
        <v>0</v>
      </c>
      <c r="S31" s="95">
        <f>'16'!C32</f>
        <v>0</v>
      </c>
      <c r="T31" s="95">
        <f>'17'!C32</f>
        <v>0</v>
      </c>
      <c r="U31" s="95">
        <f>'18'!C32</f>
        <v>0</v>
      </c>
      <c r="W31" s="73">
        <f t="shared" si="0"/>
        <v>992</v>
      </c>
      <c r="Y31" s="2"/>
    </row>
  </sheetData>
  <mergeCells count="4">
    <mergeCell ref="B3:B4"/>
    <mergeCell ref="C3:U3"/>
    <mergeCell ref="Y3:Y4"/>
    <mergeCell ref="B1:Y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Z31"/>
  <sheetViews>
    <sheetView tabSelected="1" topLeftCell="C1" zoomScale="60" zoomScaleNormal="60" workbookViewId="0">
      <selection activeCell="C1" sqref="C1:Z1"/>
    </sheetView>
  </sheetViews>
  <sheetFormatPr defaultRowHeight="16.5"/>
  <cols>
    <col min="1" max="1" width="4" customWidth="1"/>
    <col min="2" max="2" width="39.85546875" customWidth="1"/>
    <col min="3" max="3" width="32.85546875" style="88" customWidth="1"/>
    <col min="4" max="4" width="7.7109375" style="88" customWidth="1"/>
    <col min="5" max="22" width="7.7109375" customWidth="1"/>
    <col min="23" max="23" width="2.28515625" style="11" customWidth="1"/>
    <col min="24" max="24" width="8.7109375" customWidth="1"/>
    <col min="25" max="25" width="1.7109375" style="11" customWidth="1"/>
    <col min="26" max="26" width="8.7109375" customWidth="1"/>
  </cols>
  <sheetData>
    <row r="1" spans="2:26" ht="17.25" thickBot="1">
      <c r="C1" s="221" t="s">
        <v>78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3"/>
    </row>
    <row r="3" spans="2:26" ht="15" customHeight="1">
      <c r="C3" s="236" t="s">
        <v>1</v>
      </c>
      <c r="D3" s="219" t="s">
        <v>2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X3" s="70" t="s">
        <v>42</v>
      </c>
      <c r="Z3" s="238" t="s">
        <v>41</v>
      </c>
    </row>
    <row r="4" spans="2:26" ht="26.25" customHeight="1">
      <c r="C4" s="237"/>
      <c r="D4" s="71" t="s">
        <v>43</v>
      </c>
      <c r="E4" s="71" t="s">
        <v>44</v>
      </c>
      <c r="F4" s="71" t="s">
        <v>45</v>
      </c>
      <c r="G4" s="71" t="s">
        <v>46</v>
      </c>
      <c r="H4" s="71" t="s">
        <v>47</v>
      </c>
      <c r="I4" s="71" t="s">
        <v>48</v>
      </c>
      <c r="J4" s="71" t="s">
        <v>49</v>
      </c>
      <c r="K4" s="71" t="s">
        <v>50</v>
      </c>
      <c r="L4" s="71" t="s">
        <v>51</v>
      </c>
      <c r="M4" s="71" t="s">
        <v>52</v>
      </c>
      <c r="N4" s="71" t="s">
        <v>53</v>
      </c>
      <c r="O4" s="71" t="s">
        <v>54</v>
      </c>
      <c r="P4" s="71" t="s">
        <v>55</v>
      </c>
      <c r="Q4" s="71" t="s">
        <v>56</v>
      </c>
      <c r="R4" s="71" t="s">
        <v>57</v>
      </c>
      <c r="S4" s="71" t="s">
        <v>58</v>
      </c>
      <c r="T4" s="71" t="s">
        <v>59</v>
      </c>
      <c r="U4" s="71" t="s">
        <v>60</v>
      </c>
      <c r="V4" s="126" t="s">
        <v>61</v>
      </c>
      <c r="X4" s="72" t="s">
        <v>62</v>
      </c>
      <c r="Z4" s="238"/>
    </row>
    <row r="5" spans="2:26">
      <c r="B5" s="3" t="s">
        <v>63</v>
      </c>
      <c r="C5" s="5" t="s">
        <v>64</v>
      </c>
      <c r="D5" s="73">
        <f>'1'!G6</f>
        <v>1</v>
      </c>
      <c r="E5" s="73">
        <f>'2'!G6</f>
        <v>4</v>
      </c>
      <c r="F5" s="73">
        <f>'3'!G6</f>
        <v>1</v>
      </c>
      <c r="G5" s="73">
        <f>speciale!G6</f>
        <v>0</v>
      </c>
      <c r="H5" s="73">
        <f>'4'!G6</f>
        <v>1</v>
      </c>
      <c r="I5" s="73">
        <f>'5'!G6</f>
        <v>1</v>
      </c>
      <c r="J5" s="73">
        <f>'6'!G6</f>
        <v>2</v>
      </c>
      <c r="K5" s="73">
        <f>'7'!G6</f>
        <v>1</v>
      </c>
      <c r="L5" s="73">
        <f>'8'!G6</f>
        <v>1</v>
      </c>
      <c r="M5" s="73">
        <f>'9'!G6</f>
        <v>2</v>
      </c>
      <c r="N5" s="73">
        <f>'10'!G6</f>
        <v>1</v>
      </c>
      <c r="O5" s="73">
        <f>'11'!G6</f>
        <v>1</v>
      </c>
      <c r="P5" s="73">
        <f>'12'!G6</f>
        <v>3</v>
      </c>
      <c r="Q5" s="73">
        <f>'13'!G6</f>
        <v>1</v>
      </c>
      <c r="R5" s="73">
        <f>'14'!G6</f>
        <v>0</v>
      </c>
      <c r="S5" s="73">
        <f>'15'!G6</f>
        <v>2</v>
      </c>
      <c r="T5" s="73">
        <f>'16'!G6</f>
        <v>1</v>
      </c>
      <c r="U5" s="73">
        <f>'17'!G6</f>
        <v>0</v>
      </c>
      <c r="V5" s="127">
        <f>'18'!G6</f>
        <v>0</v>
      </c>
      <c r="X5" s="90">
        <f>SUM(D5:V5)</f>
        <v>23</v>
      </c>
      <c r="Z5" s="132">
        <f>X5/X23</f>
        <v>1.7146265096168183E-3</v>
      </c>
    </row>
    <row r="6" spans="2:26">
      <c r="B6" s="3" t="s">
        <v>5</v>
      </c>
      <c r="C6" s="5" t="s">
        <v>65</v>
      </c>
      <c r="D6" s="73">
        <f>'1'!G7</f>
        <v>13</v>
      </c>
      <c r="E6" s="73">
        <f>'2'!G7</f>
        <v>7</v>
      </c>
      <c r="F6" s="73">
        <f>'3'!G7</f>
        <v>5</v>
      </c>
      <c r="G6" s="73">
        <f>speciale!G7</f>
        <v>0</v>
      </c>
      <c r="H6" s="73">
        <f>'4'!G7</f>
        <v>8</v>
      </c>
      <c r="I6" s="73">
        <f>'5'!G7</f>
        <v>7</v>
      </c>
      <c r="J6" s="73">
        <f>'6'!G7</f>
        <v>7</v>
      </c>
      <c r="K6" s="73">
        <f>'7'!G7</f>
        <v>13</v>
      </c>
      <c r="L6" s="73">
        <f>'8'!G7</f>
        <v>19</v>
      </c>
      <c r="M6" s="73">
        <f>'9'!G7</f>
        <v>16</v>
      </c>
      <c r="N6" s="73">
        <f>'10'!G7</f>
        <v>16</v>
      </c>
      <c r="O6" s="73">
        <f>'11'!G7</f>
        <v>7</v>
      </c>
      <c r="P6" s="73">
        <f>'12'!G7</f>
        <v>23</v>
      </c>
      <c r="Q6" s="73">
        <f>'13'!G7</f>
        <v>16</v>
      </c>
      <c r="R6" s="73">
        <f>'14'!G7</f>
        <v>16</v>
      </c>
      <c r="S6" s="73">
        <f>'15'!G7</f>
        <v>14</v>
      </c>
      <c r="T6" s="73">
        <f>'16'!G7</f>
        <v>13</v>
      </c>
      <c r="U6" s="73">
        <f>'17'!G7</f>
        <v>8</v>
      </c>
      <c r="V6" s="127">
        <f>'18'!G7</f>
        <v>10</v>
      </c>
      <c r="X6" s="90">
        <f t="shared" ref="X6:X31" si="0">SUM(D6:V6)</f>
        <v>218</v>
      </c>
      <c r="Z6" s="132">
        <f>X6/X23</f>
        <v>1.6251677352020277E-2</v>
      </c>
    </row>
    <row r="7" spans="2:26">
      <c r="B7" s="3" t="s">
        <v>23</v>
      </c>
      <c r="C7" s="5" t="s">
        <v>66</v>
      </c>
      <c r="D7" s="73">
        <f>'1'!G8</f>
        <v>1</v>
      </c>
      <c r="E7" s="73">
        <f>'2'!G8</f>
        <v>1</v>
      </c>
      <c r="F7" s="73">
        <f>'3'!G8</f>
        <v>0</v>
      </c>
      <c r="G7" s="73">
        <f>speciale!G8</f>
        <v>0</v>
      </c>
      <c r="H7" s="73">
        <f>'4'!G8</f>
        <v>1</v>
      </c>
      <c r="I7" s="73">
        <f>'5'!G8</f>
        <v>0</v>
      </c>
      <c r="J7" s="73">
        <f>'6'!G8</f>
        <v>0</v>
      </c>
      <c r="K7" s="73">
        <f>'7'!G8</f>
        <v>1</v>
      </c>
      <c r="L7" s="73">
        <f>'8'!G8</f>
        <v>0</v>
      </c>
      <c r="M7" s="73">
        <f>'9'!G8</f>
        <v>3</v>
      </c>
      <c r="N7" s="73">
        <f>'10'!G8</f>
        <v>0</v>
      </c>
      <c r="O7" s="73">
        <f>'11'!G8</f>
        <v>1</v>
      </c>
      <c r="P7" s="73">
        <f>'12'!G8</f>
        <v>0</v>
      </c>
      <c r="Q7" s="73">
        <f>'13'!G8</f>
        <v>3</v>
      </c>
      <c r="R7" s="73">
        <f>'14'!G8</f>
        <v>1</v>
      </c>
      <c r="S7" s="73">
        <f>'15'!G8</f>
        <v>2</v>
      </c>
      <c r="T7" s="73">
        <f>'16'!G8</f>
        <v>2</v>
      </c>
      <c r="U7" s="73">
        <f>'17'!G8</f>
        <v>0</v>
      </c>
      <c r="V7" s="127">
        <f>'18'!G8</f>
        <v>1</v>
      </c>
      <c r="X7" s="90">
        <f t="shared" si="0"/>
        <v>17</v>
      </c>
      <c r="Z7" s="132">
        <f>X7/X23</f>
        <v>1.2673326375428656E-3</v>
      </c>
    </row>
    <row r="8" spans="2:26" ht="17.25" thickBot="1">
      <c r="B8" s="27" t="s">
        <v>25</v>
      </c>
      <c r="C8" s="30" t="s">
        <v>67</v>
      </c>
      <c r="D8" s="75">
        <f>'1'!G9</f>
        <v>11</v>
      </c>
      <c r="E8" s="75">
        <f>'2'!G9</f>
        <v>18</v>
      </c>
      <c r="F8" s="75">
        <f>'3'!G9</f>
        <v>14</v>
      </c>
      <c r="G8" s="75">
        <f>speciale!G9</f>
        <v>0</v>
      </c>
      <c r="H8" s="75">
        <f>'4'!G9</f>
        <v>8</v>
      </c>
      <c r="I8" s="75">
        <f>'5'!G9</f>
        <v>10</v>
      </c>
      <c r="J8" s="75">
        <f>'6'!G9</f>
        <v>19</v>
      </c>
      <c r="K8" s="75">
        <f>'7'!G9</f>
        <v>12</v>
      </c>
      <c r="L8" s="75">
        <f>'8'!G9</f>
        <v>6</v>
      </c>
      <c r="M8" s="75">
        <f>'9'!G9</f>
        <v>8</v>
      </c>
      <c r="N8" s="75">
        <f>'10'!G9</f>
        <v>14</v>
      </c>
      <c r="O8" s="75">
        <f>'11'!G9</f>
        <v>22</v>
      </c>
      <c r="P8" s="75">
        <f>'12'!G9</f>
        <v>13</v>
      </c>
      <c r="Q8" s="75">
        <f>'13'!G9</f>
        <v>2</v>
      </c>
      <c r="R8" s="75">
        <f>'14'!G9</f>
        <v>12</v>
      </c>
      <c r="S8" s="75">
        <f>'15'!G9</f>
        <v>13</v>
      </c>
      <c r="T8" s="75">
        <f>'16'!G9</f>
        <v>25</v>
      </c>
      <c r="U8" s="75">
        <f>'17'!G9</f>
        <v>10</v>
      </c>
      <c r="V8" s="135">
        <f>'18'!G9</f>
        <v>11</v>
      </c>
      <c r="X8" s="91">
        <f t="shared" si="0"/>
        <v>228</v>
      </c>
      <c r="Z8" s="133">
        <f>X8/X23</f>
        <v>1.69971671388102E-2</v>
      </c>
    </row>
    <row r="9" spans="2:26" ht="15" customHeight="1">
      <c r="B9" s="141" t="s">
        <v>11</v>
      </c>
      <c r="C9" s="239" t="s">
        <v>68</v>
      </c>
      <c r="D9" s="242">
        <f>'1'!G10</f>
        <v>268</v>
      </c>
      <c r="E9" s="242">
        <f>'2'!G10</f>
        <v>328</v>
      </c>
      <c r="F9" s="242">
        <f>'3'!G10</f>
        <v>293</v>
      </c>
      <c r="G9" s="242">
        <f>speciale!G10</f>
        <v>0</v>
      </c>
      <c r="H9" s="242">
        <f>'4'!G10</f>
        <v>272</v>
      </c>
      <c r="I9" s="242">
        <f>'5'!G10</f>
        <v>264</v>
      </c>
      <c r="J9" s="242">
        <f>'6'!G10</f>
        <v>209</v>
      </c>
      <c r="K9" s="242">
        <f>'7'!G10</f>
        <v>212</v>
      </c>
      <c r="L9" s="242">
        <f>'8'!G10</f>
        <v>234</v>
      </c>
      <c r="M9" s="242">
        <f>'9'!G10</f>
        <v>314</v>
      </c>
      <c r="N9" s="199">
        <f>'10'!G10</f>
        <v>341</v>
      </c>
      <c r="O9" s="242">
        <f>'11'!G10</f>
        <v>363</v>
      </c>
      <c r="P9" s="242">
        <f>'12'!G10</f>
        <v>380</v>
      </c>
      <c r="Q9" s="242">
        <f>'13'!G10</f>
        <v>294</v>
      </c>
      <c r="R9" s="242">
        <f>'14'!G10</f>
        <v>280</v>
      </c>
      <c r="S9" s="242">
        <f>'15'!G10</f>
        <v>271</v>
      </c>
      <c r="T9" s="242">
        <f>'16'!G10</f>
        <v>392</v>
      </c>
      <c r="U9" s="242">
        <f>'17'!G10</f>
        <v>273</v>
      </c>
      <c r="V9" s="242">
        <f>'18'!G10</f>
        <v>269</v>
      </c>
      <c r="W9" s="200"/>
      <c r="X9" s="242">
        <f t="shared" si="0"/>
        <v>5257</v>
      </c>
      <c r="Y9" s="200"/>
      <c r="Z9" s="245">
        <f>X9/X23</f>
        <v>0.39190398091546147</v>
      </c>
    </row>
    <row r="10" spans="2:26" ht="15" customHeight="1">
      <c r="B10" s="145" t="s">
        <v>14</v>
      </c>
      <c r="C10" s="240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125"/>
      <c r="O10" s="243"/>
      <c r="P10" s="243"/>
      <c r="Q10" s="243"/>
      <c r="R10" s="243"/>
      <c r="S10" s="243"/>
      <c r="T10" s="243"/>
      <c r="U10" s="243"/>
      <c r="V10" s="243"/>
      <c r="W10" s="2"/>
      <c r="X10" s="243"/>
      <c r="Y10" s="2"/>
      <c r="Z10" s="246"/>
    </row>
    <row r="11" spans="2:26" ht="15" customHeight="1">
      <c r="B11" s="147" t="s">
        <v>15</v>
      </c>
      <c r="C11" s="240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125"/>
      <c r="O11" s="243"/>
      <c r="P11" s="243"/>
      <c r="Q11" s="243"/>
      <c r="R11" s="243"/>
      <c r="S11" s="243"/>
      <c r="T11" s="243"/>
      <c r="U11" s="243"/>
      <c r="V11" s="243"/>
      <c r="W11" s="2"/>
      <c r="X11" s="243"/>
      <c r="Y11" s="2"/>
      <c r="Z11" s="246"/>
    </row>
    <row r="12" spans="2:26" ht="15.75" customHeight="1" thickBot="1">
      <c r="B12" s="148" t="s">
        <v>13</v>
      </c>
      <c r="C12" s="241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01"/>
      <c r="O12" s="244"/>
      <c r="P12" s="244"/>
      <c r="Q12" s="244"/>
      <c r="R12" s="244"/>
      <c r="S12" s="244"/>
      <c r="T12" s="244"/>
      <c r="U12" s="244"/>
      <c r="V12" s="244"/>
      <c r="W12" s="202"/>
      <c r="X12" s="244"/>
      <c r="Y12" s="202"/>
      <c r="Z12" s="247"/>
    </row>
    <row r="13" spans="2:26" ht="15" customHeight="1">
      <c r="B13" s="16" t="s">
        <v>7</v>
      </c>
      <c r="C13" s="122" t="s">
        <v>69</v>
      </c>
      <c r="D13" s="136">
        <f>'1'!G14</f>
        <v>0</v>
      </c>
      <c r="E13" s="136">
        <f>'2'!G14</f>
        <v>3</v>
      </c>
      <c r="F13" s="136">
        <f>'3'!G14</f>
        <v>0</v>
      </c>
      <c r="G13" s="136">
        <f>speciale!G14</f>
        <v>0</v>
      </c>
      <c r="H13" s="136">
        <f>'4'!G14</f>
        <v>3</v>
      </c>
      <c r="I13" s="136">
        <f>'5'!G14</f>
        <v>1</v>
      </c>
      <c r="J13" s="136">
        <f>'6'!G14</f>
        <v>0</v>
      </c>
      <c r="K13" s="136">
        <f>'7'!G14</f>
        <v>0</v>
      </c>
      <c r="L13" s="136">
        <f>'8'!G14</f>
        <v>1</v>
      </c>
      <c r="M13" s="136">
        <f>'9'!G14</f>
        <v>4</v>
      </c>
      <c r="N13" s="136">
        <f>'10'!G14</f>
        <v>2</v>
      </c>
      <c r="O13" s="136">
        <f>'11'!G14</f>
        <v>1</v>
      </c>
      <c r="P13" s="136">
        <f>'12'!G14</f>
        <v>0</v>
      </c>
      <c r="Q13" s="136">
        <f>'13'!G14</f>
        <v>3</v>
      </c>
      <c r="R13" s="136">
        <f>'14'!G14</f>
        <v>2</v>
      </c>
      <c r="S13" s="136">
        <f>'15'!G14</f>
        <v>2</v>
      </c>
      <c r="T13" s="136">
        <f>'16'!G14</f>
        <v>1</v>
      </c>
      <c r="U13" s="136">
        <f>'17'!G14</f>
        <v>1</v>
      </c>
      <c r="V13" s="137">
        <f>'18'!G14</f>
        <v>2</v>
      </c>
      <c r="W13" s="115"/>
      <c r="X13" s="136">
        <f t="shared" si="0"/>
        <v>26</v>
      </c>
      <c r="Y13" s="115"/>
      <c r="Z13" s="152">
        <f>X13/X23</f>
        <v>1.9382734456537946E-3</v>
      </c>
    </row>
    <row r="14" spans="2:26" ht="15" customHeight="1">
      <c r="B14" s="3" t="s">
        <v>9</v>
      </c>
      <c r="C14" s="119" t="s">
        <v>70</v>
      </c>
      <c r="D14" s="136">
        <f>'1'!G15</f>
        <v>4</v>
      </c>
      <c r="E14" s="136">
        <f>'2'!G15</f>
        <v>9</v>
      </c>
      <c r="F14" s="136">
        <f>'3'!G15</f>
        <v>5</v>
      </c>
      <c r="G14" s="136">
        <f>speciale!G15</f>
        <v>0</v>
      </c>
      <c r="H14" s="136">
        <f>'4'!G15</f>
        <v>3</v>
      </c>
      <c r="I14" s="136">
        <f>'5'!G15</f>
        <v>11</v>
      </c>
      <c r="J14" s="136">
        <f>'6'!G15</f>
        <v>6</v>
      </c>
      <c r="K14" s="136">
        <f>'7'!G15</f>
        <v>1</v>
      </c>
      <c r="L14" s="136">
        <f>'8'!G15</f>
        <v>8</v>
      </c>
      <c r="M14" s="136">
        <f>'9'!G15</f>
        <v>6</v>
      </c>
      <c r="N14" s="136">
        <f>'10'!G15</f>
        <v>10</v>
      </c>
      <c r="O14" s="136">
        <f>'11'!G15</f>
        <v>5</v>
      </c>
      <c r="P14" s="136">
        <f>'12'!G15</f>
        <v>11</v>
      </c>
      <c r="Q14" s="136">
        <f>'13'!G15</f>
        <v>13</v>
      </c>
      <c r="R14" s="136">
        <f>'14'!G15</f>
        <v>9</v>
      </c>
      <c r="S14" s="136">
        <f>'15'!G15</f>
        <v>11</v>
      </c>
      <c r="T14" s="136">
        <f>'16'!G15</f>
        <v>10</v>
      </c>
      <c r="U14" s="136">
        <f>'17'!G15</f>
        <v>3</v>
      </c>
      <c r="V14" s="137">
        <f>'18'!G15</f>
        <v>12</v>
      </c>
      <c r="W14" s="115"/>
      <c r="X14" s="123">
        <f t="shared" si="0"/>
        <v>137</v>
      </c>
      <c r="Y14" s="115"/>
      <c r="Z14" s="138">
        <f>X14/X23</f>
        <v>1.0213210079021918E-2</v>
      </c>
    </row>
    <row r="15" spans="2:26" ht="15" customHeight="1">
      <c r="B15" s="3" t="s">
        <v>29</v>
      </c>
      <c r="C15" s="119" t="s">
        <v>71</v>
      </c>
      <c r="D15" s="136">
        <f>'1'!G16</f>
        <v>4</v>
      </c>
      <c r="E15" s="136">
        <f>'2'!G16</f>
        <v>3</v>
      </c>
      <c r="F15" s="136">
        <f>'3'!G16</f>
        <v>5</v>
      </c>
      <c r="G15" s="136">
        <f>speciale!G16</f>
        <v>0</v>
      </c>
      <c r="H15" s="136">
        <f>'4'!G16</f>
        <v>2</v>
      </c>
      <c r="I15" s="136">
        <f>'5'!G16</f>
        <v>1</v>
      </c>
      <c r="J15" s="136">
        <f>'6'!G16</f>
        <v>8</v>
      </c>
      <c r="K15" s="136">
        <f>'7'!G16</f>
        <v>1</v>
      </c>
      <c r="L15" s="136">
        <f>'8'!G16</f>
        <v>1</v>
      </c>
      <c r="M15" s="136">
        <f>'9'!G16</f>
        <v>3</v>
      </c>
      <c r="N15" s="136">
        <f>'10'!G16</f>
        <v>3</v>
      </c>
      <c r="O15" s="136">
        <f>'11'!G16</f>
        <v>3</v>
      </c>
      <c r="P15" s="136">
        <f>'12'!G16</f>
        <v>4</v>
      </c>
      <c r="Q15" s="136">
        <f>'13'!G16</f>
        <v>2</v>
      </c>
      <c r="R15" s="136">
        <f>'14'!G16</f>
        <v>5</v>
      </c>
      <c r="S15" s="136">
        <f>'15'!G16</f>
        <v>4</v>
      </c>
      <c r="T15" s="136">
        <f>'16'!G16</f>
        <v>6</v>
      </c>
      <c r="U15" s="136">
        <f>'17'!G16</f>
        <v>3</v>
      </c>
      <c r="V15" s="137">
        <f>'18'!G16</f>
        <v>4</v>
      </c>
      <c r="W15" s="115"/>
      <c r="X15" s="123">
        <f t="shared" si="0"/>
        <v>62</v>
      </c>
      <c r="Y15" s="115"/>
      <c r="Z15" s="138">
        <f>X15/X23</f>
        <v>4.6220366780975099E-3</v>
      </c>
    </row>
    <row r="16" spans="2:26" ht="15.75" customHeight="1">
      <c r="B16" s="3" t="s">
        <v>27</v>
      </c>
      <c r="C16" s="119" t="s">
        <v>72</v>
      </c>
      <c r="D16" s="136">
        <f>'1'!G17</f>
        <v>29</v>
      </c>
      <c r="E16" s="136">
        <f>'2'!G17</f>
        <v>49</v>
      </c>
      <c r="F16" s="136">
        <f>'3'!G17</f>
        <v>41</v>
      </c>
      <c r="G16" s="136">
        <f>speciale!G17</f>
        <v>0</v>
      </c>
      <c r="H16" s="136">
        <f>'4'!G17</f>
        <v>30</v>
      </c>
      <c r="I16" s="136">
        <f>'5'!G17</f>
        <v>40</v>
      </c>
      <c r="J16" s="136">
        <f>'6'!G17</f>
        <v>31</v>
      </c>
      <c r="K16" s="136">
        <f>'7'!G17</f>
        <v>20</v>
      </c>
      <c r="L16" s="136">
        <f>'8'!G17</f>
        <v>32</v>
      </c>
      <c r="M16" s="136">
        <f>'9'!G17</f>
        <v>48</v>
      </c>
      <c r="N16" s="136">
        <f>'10'!G17</f>
        <v>43</v>
      </c>
      <c r="O16" s="136">
        <f>'11'!G17</f>
        <v>54</v>
      </c>
      <c r="P16" s="136">
        <f>'12'!G17</f>
        <v>49</v>
      </c>
      <c r="Q16" s="136">
        <f>'13'!G17</f>
        <v>31</v>
      </c>
      <c r="R16" s="136">
        <f>'14'!G17</f>
        <v>22</v>
      </c>
      <c r="S16" s="136">
        <f>'15'!G17</f>
        <v>27</v>
      </c>
      <c r="T16" s="136">
        <f>'16'!G17</f>
        <v>46</v>
      </c>
      <c r="U16" s="136">
        <f>'17'!G17</f>
        <v>41</v>
      </c>
      <c r="V16" s="137">
        <f>'18'!G17</f>
        <v>44</v>
      </c>
      <c r="W16" s="115"/>
      <c r="X16" s="123">
        <f t="shared" si="0"/>
        <v>677</v>
      </c>
      <c r="Y16" s="115"/>
      <c r="Z16" s="138">
        <f>X16/X23</f>
        <v>5.0469658565677651E-2</v>
      </c>
    </row>
    <row r="17" spans="2:26">
      <c r="B17" s="5" t="s">
        <v>21</v>
      </c>
      <c r="C17" s="5" t="s">
        <v>73</v>
      </c>
      <c r="D17" s="82">
        <f>'1'!G18</f>
        <v>1</v>
      </c>
      <c r="E17" s="82">
        <f>'2'!G18</f>
        <v>1</v>
      </c>
      <c r="F17" s="82">
        <f>'3'!G18</f>
        <v>2</v>
      </c>
      <c r="G17" s="82">
        <f>speciale!G18</f>
        <v>0</v>
      </c>
      <c r="H17" s="82">
        <f>'4'!G18</f>
        <v>3</v>
      </c>
      <c r="I17" s="82">
        <f>'5'!G18</f>
        <v>0</v>
      </c>
      <c r="J17" s="82">
        <f>'6'!G18</f>
        <v>3</v>
      </c>
      <c r="K17" s="82">
        <f>'7'!G18</f>
        <v>0</v>
      </c>
      <c r="L17" s="82">
        <f>'8'!G18</f>
        <v>1</v>
      </c>
      <c r="M17" s="82">
        <f>'9'!G18</f>
        <v>1</v>
      </c>
      <c r="N17" s="82">
        <f>'10'!G18</f>
        <v>2</v>
      </c>
      <c r="O17" s="82">
        <f>'11'!G18</f>
        <v>1</v>
      </c>
      <c r="P17" s="82">
        <f>'12'!G18</f>
        <v>0</v>
      </c>
      <c r="Q17" s="82">
        <f>'13'!G18</f>
        <v>4</v>
      </c>
      <c r="R17" s="82">
        <f>'14'!G18</f>
        <v>0</v>
      </c>
      <c r="S17" s="82">
        <f>'15'!G18</f>
        <v>1</v>
      </c>
      <c r="T17" s="82">
        <f>'16'!G18</f>
        <v>0</v>
      </c>
      <c r="U17" s="82">
        <f>'17'!G18</f>
        <v>0</v>
      </c>
      <c r="V17" s="128">
        <f>'18'!G18</f>
        <v>3</v>
      </c>
      <c r="X17" s="90">
        <f t="shared" si="0"/>
        <v>23</v>
      </c>
      <c r="Z17" s="74">
        <f>X17/X23</f>
        <v>1.7146265096168183E-3</v>
      </c>
    </row>
    <row r="18" spans="2:26" ht="17.25" thickBot="1">
      <c r="B18" s="27" t="s">
        <v>3</v>
      </c>
      <c r="C18" s="30" t="s">
        <v>74</v>
      </c>
      <c r="D18" s="153">
        <f>'1'!G19</f>
        <v>173</v>
      </c>
      <c r="E18" s="153">
        <f>'2'!G19</f>
        <v>173</v>
      </c>
      <c r="F18" s="153">
        <f>'3'!G19</f>
        <v>188</v>
      </c>
      <c r="G18" s="75">
        <f>speciale!G19</f>
        <v>0</v>
      </c>
      <c r="H18" s="75">
        <f>'4'!G19</f>
        <v>201</v>
      </c>
      <c r="I18" s="75">
        <f>'5'!G19</f>
        <v>167</v>
      </c>
      <c r="J18" s="75">
        <f>'6'!G19</f>
        <v>128</v>
      </c>
      <c r="K18" s="75">
        <f>'7'!G19</f>
        <v>150</v>
      </c>
      <c r="L18" s="75">
        <f>'8'!G19</f>
        <v>151</v>
      </c>
      <c r="M18" s="75">
        <f>'9'!G19</f>
        <v>155</v>
      </c>
      <c r="N18" s="75">
        <f>'10'!G19</f>
        <v>191</v>
      </c>
      <c r="O18" s="75">
        <f>'11'!G19</f>
        <v>233</v>
      </c>
      <c r="P18" s="75">
        <f>'12'!G19</f>
        <v>192</v>
      </c>
      <c r="Q18" s="75">
        <f>'13'!G19</f>
        <v>225</v>
      </c>
      <c r="R18" s="75">
        <f>'14'!G19</f>
        <v>207</v>
      </c>
      <c r="S18" s="75">
        <f>'15'!G19</f>
        <v>295</v>
      </c>
      <c r="T18" s="75">
        <f>'16'!G19</f>
        <v>213</v>
      </c>
      <c r="U18" s="75">
        <f>'17'!G19</f>
        <v>192</v>
      </c>
      <c r="V18" s="135">
        <f>'18'!G19</f>
        <v>321</v>
      </c>
      <c r="X18" s="91">
        <f t="shared" si="0"/>
        <v>3555</v>
      </c>
      <c r="Z18" s="133">
        <f>X18/X23</f>
        <v>0.26502161920381689</v>
      </c>
    </row>
    <row r="19" spans="2:26" ht="16.5" customHeight="1">
      <c r="B19" s="141" t="s">
        <v>18</v>
      </c>
      <c r="C19" s="203" t="s">
        <v>75</v>
      </c>
      <c r="D19" s="227">
        <f>'1'!G20</f>
        <v>159</v>
      </c>
      <c r="E19" s="227">
        <f>'2'!G20</f>
        <v>183</v>
      </c>
      <c r="F19" s="227">
        <f>'3'!G20</f>
        <v>190</v>
      </c>
      <c r="G19" s="227">
        <f>speciale!G20</f>
        <v>0</v>
      </c>
      <c r="H19" s="227">
        <f>'4'!G20</f>
        <v>188</v>
      </c>
      <c r="I19" s="227">
        <f>'5'!G20</f>
        <v>121</v>
      </c>
      <c r="J19" s="227">
        <f>'6'!G20</f>
        <v>188</v>
      </c>
      <c r="K19" s="227">
        <f>'7'!G20</f>
        <v>136</v>
      </c>
      <c r="L19" s="227">
        <f>'8'!G20</f>
        <v>150</v>
      </c>
      <c r="M19" s="227">
        <f>'9'!G20</f>
        <v>164</v>
      </c>
      <c r="N19" s="227">
        <f>'10'!G20</f>
        <v>214</v>
      </c>
      <c r="O19" s="227">
        <f>'11'!G20</f>
        <v>149</v>
      </c>
      <c r="P19" s="227">
        <f>'12'!G20</f>
        <v>161</v>
      </c>
      <c r="Q19" s="227">
        <f>'13'!G20</f>
        <v>178</v>
      </c>
      <c r="R19" s="227">
        <f>'14'!G20</f>
        <v>221</v>
      </c>
      <c r="S19" s="227">
        <f>'15'!G20</f>
        <v>215</v>
      </c>
      <c r="T19" s="227">
        <f>'16'!G20</f>
        <v>181</v>
      </c>
      <c r="U19" s="227">
        <f>'17'!G20</f>
        <v>190</v>
      </c>
      <c r="V19" s="230">
        <f>'18'!G20</f>
        <v>203</v>
      </c>
      <c r="W19" s="34"/>
      <c r="X19" s="233">
        <f t="shared" si="0"/>
        <v>3191</v>
      </c>
      <c r="Y19" s="34"/>
      <c r="Z19" s="224">
        <f>X19/X23</f>
        <v>0.23788579096466378</v>
      </c>
    </row>
    <row r="20" spans="2:26" ht="16.5" customHeight="1">
      <c r="B20" s="145" t="s">
        <v>16</v>
      </c>
      <c r="C20" s="204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31"/>
      <c r="X20" s="234"/>
      <c r="Z20" s="225"/>
    </row>
    <row r="21" spans="2:26" ht="16.5" customHeight="1">
      <c r="B21" s="145" t="s">
        <v>19</v>
      </c>
      <c r="C21" s="204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31"/>
      <c r="X21" s="234"/>
      <c r="Z21" s="225"/>
    </row>
    <row r="22" spans="2:26" ht="16.5" customHeight="1" thickBot="1">
      <c r="B22" s="148" t="s">
        <v>20</v>
      </c>
      <c r="C22" s="205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32"/>
      <c r="W22" s="38"/>
      <c r="X22" s="235"/>
      <c r="Y22" s="38"/>
      <c r="Z22" s="226"/>
    </row>
    <row r="23" spans="2:26">
      <c r="C23" s="154" t="s">
        <v>32</v>
      </c>
      <c r="D23" s="155">
        <f>SUM(D5:D22)</f>
        <v>664</v>
      </c>
      <c r="E23" s="155">
        <f t="shared" ref="E23:V23" si="1">SUM(E5:E22)</f>
        <v>779</v>
      </c>
      <c r="F23" s="155">
        <f t="shared" si="1"/>
        <v>744</v>
      </c>
      <c r="G23" s="155">
        <f t="shared" si="1"/>
        <v>0</v>
      </c>
      <c r="H23" s="155">
        <f t="shared" si="1"/>
        <v>720</v>
      </c>
      <c r="I23" s="155">
        <f t="shared" si="1"/>
        <v>623</v>
      </c>
      <c r="J23" s="155">
        <f t="shared" si="1"/>
        <v>601</v>
      </c>
      <c r="K23" s="155">
        <f t="shared" si="1"/>
        <v>547</v>
      </c>
      <c r="L23" s="155">
        <f t="shared" si="1"/>
        <v>604</v>
      </c>
      <c r="M23" s="155">
        <f t="shared" si="1"/>
        <v>724</v>
      </c>
      <c r="N23" s="155">
        <f t="shared" si="1"/>
        <v>837</v>
      </c>
      <c r="O23" s="155">
        <f t="shared" si="1"/>
        <v>840</v>
      </c>
      <c r="P23" s="155">
        <f t="shared" si="1"/>
        <v>836</v>
      </c>
      <c r="Q23" s="155">
        <f t="shared" si="1"/>
        <v>772</v>
      </c>
      <c r="R23" s="155">
        <f t="shared" si="1"/>
        <v>775</v>
      </c>
      <c r="S23" s="155">
        <f t="shared" si="1"/>
        <v>857</v>
      </c>
      <c r="T23" s="155">
        <f t="shared" si="1"/>
        <v>890</v>
      </c>
      <c r="U23" s="155">
        <f t="shared" si="1"/>
        <v>721</v>
      </c>
      <c r="V23" s="155">
        <f t="shared" si="1"/>
        <v>880</v>
      </c>
      <c r="X23" s="156">
        <f t="shared" si="0"/>
        <v>13414</v>
      </c>
      <c r="Z23" s="157">
        <f>SUM(Z5:Z22)</f>
        <v>1</v>
      </c>
    </row>
    <row r="24" spans="2:26">
      <c r="C24" s="89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129"/>
      <c r="X24" s="129"/>
      <c r="Z24" s="129"/>
    </row>
    <row r="25" spans="2:26" ht="17.25" thickBot="1">
      <c r="C25" s="162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X25" s="164"/>
      <c r="Z25" s="164"/>
    </row>
    <row r="26" spans="2:26">
      <c r="C26" s="170" t="s">
        <v>35</v>
      </c>
      <c r="D26" s="171">
        <f>'1'!G27</f>
        <v>5</v>
      </c>
      <c r="E26" s="171">
        <f>'2'!G27</f>
        <v>8</v>
      </c>
      <c r="F26" s="171">
        <f>'3'!G27</f>
        <v>4</v>
      </c>
      <c r="G26" s="171">
        <f>speciale!G27</f>
        <v>0</v>
      </c>
      <c r="H26" s="171">
        <f>'4'!G27</f>
        <v>6</v>
      </c>
      <c r="I26" s="171">
        <f>'5'!G27</f>
        <v>8</v>
      </c>
      <c r="J26" s="171">
        <f>'6'!G27</f>
        <v>6</v>
      </c>
      <c r="K26" s="171">
        <f>'7'!G27</f>
        <v>3</v>
      </c>
      <c r="L26" s="171">
        <f>'8'!G27</f>
        <v>9</v>
      </c>
      <c r="M26" s="171">
        <f>'9'!G27</f>
        <v>7</v>
      </c>
      <c r="N26" s="171">
        <f>'10'!G27</f>
        <v>8</v>
      </c>
      <c r="O26" s="171">
        <f>'11'!G27</f>
        <v>9</v>
      </c>
      <c r="P26" s="171">
        <f>'12'!G27</f>
        <v>11</v>
      </c>
      <c r="Q26" s="171">
        <f>'13'!G27</f>
        <v>2</v>
      </c>
      <c r="R26" s="171">
        <f>'14'!G27</f>
        <v>9</v>
      </c>
      <c r="S26" s="171">
        <f>'15'!G27</f>
        <v>9</v>
      </c>
      <c r="T26" s="171">
        <f>'16'!G27</f>
        <v>6</v>
      </c>
      <c r="U26" s="171">
        <f>'17'!G27</f>
        <v>12</v>
      </c>
      <c r="V26" s="172">
        <f>'18'!G27</f>
        <v>11</v>
      </c>
      <c r="W26" s="34"/>
      <c r="X26" s="173">
        <f t="shared" si="0"/>
        <v>133</v>
      </c>
      <c r="Y26" s="34"/>
      <c r="Z26" s="174"/>
    </row>
    <row r="27" spans="2:26">
      <c r="C27" s="175" t="s">
        <v>36</v>
      </c>
      <c r="D27" s="86">
        <f>'1'!G28</f>
        <v>13</v>
      </c>
      <c r="E27" s="86">
        <f>'2'!G28</f>
        <v>23</v>
      </c>
      <c r="F27" s="86">
        <f>'3'!G28</f>
        <v>29</v>
      </c>
      <c r="G27" s="86">
        <f>speciale!G28</f>
        <v>0</v>
      </c>
      <c r="H27" s="86">
        <f>'4'!G28</f>
        <v>21</v>
      </c>
      <c r="I27" s="86">
        <f>'5'!G28</f>
        <v>7</v>
      </c>
      <c r="J27" s="86">
        <f>'6'!G28</f>
        <v>19</v>
      </c>
      <c r="K27" s="86">
        <f>'7'!G28</f>
        <v>7</v>
      </c>
      <c r="L27" s="86">
        <f>'8'!G28</f>
        <v>12</v>
      </c>
      <c r="M27" s="86">
        <f>'9'!G28</f>
        <v>12</v>
      </c>
      <c r="N27" s="86">
        <f>'10'!G28</f>
        <v>7</v>
      </c>
      <c r="O27" s="86">
        <f>'11'!G28</f>
        <v>10</v>
      </c>
      <c r="P27" s="86">
        <f>'12'!G28</f>
        <v>12</v>
      </c>
      <c r="Q27" s="86">
        <f>'13'!G28</f>
        <v>12</v>
      </c>
      <c r="R27" s="86">
        <f>'14'!G28</f>
        <v>28</v>
      </c>
      <c r="S27" s="86">
        <f>'15'!G28</f>
        <v>14</v>
      </c>
      <c r="T27" s="86">
        <f>'16'!G28</f>
        <v>14</v>
      </c>
      <c r="U27" s="86">
        <f>'17'!G28</f>
        <v>10</v>
      </c>
      <c r="V27" s="130">
        <f>'18'!G28</f>
        <v>14</v>
      </c>
      <c r="X27" s="131">
        <f t="shared" si="0"/>
        <v>264</v>
      </c>
      <c r="Z27" s="176"/>
    </row>
    <row r="28" spans="2:26">
      <c r="C28" s="175" t="s">
        <v>37</v>
      </c>
      <c r="D28" s="86">
        <f>'1'!G29</f>
        <v>0</v>
      </c>
      <c r="E28" s="86">
        <f>'2'!G29</f>
        <v>0</v>
      </c>
      <c r="F28" s="86">
        <f>'3'!G29</f>
        <v>0</v>
      </c>
      <c r="G28" s="86">
        <f>speciale!G29</f>
        <v>0</v>
      </c>
      <c r="H28" s="86">
        <f>'4'!G29</f>
        <v>3</v>
      </c>
      <c r="I28" s="86">
        <f>'5'!G29</f>
        <v>0</v>
      </c>
      <c r="J28" s="86">
        <f>'6'!G29</f>
        <v>0</v>
      </c>
      <c r="K28" s="86">
        <f>'7'!G29</f>
        <v>0</v>
      </c>
      <c r="L28" s="86">
        <f>'8'!G29</f>
        <v>0</v>
      </c>
      <c r="M28" s="86">
        <f>'9'!G29</f>
        <v>0</v>
      </c>
      <c r="N28" s="86">
        <f>'10'!G29</f>
        <v>0</v>
      </c>
      <c r="O28" s="86">
        <f>'11'!G29</f>
        <v>0</v>
      </c>
      <c r="P28" s="86">
        <f>'12'!G29</f>
        <v>0</v>
      </c>
      <c r="Q28" s="86">
        <f>'13'!G29</f>
        <v>0</v>
      </c>
      <c r="R28" s="86">
        <f>'14'!G29</f>
        <v>0</v>
      </c>
      <c r="S28" s="86">
        <f>'15'!G29</f>
        <v>0</v>
      </c>
      <c r="T28" s="86">
        <f>'16'!G29</f>
        <v>0</v>
      </c>
      <c r="U28" s="86">
        <f>'17'!G29</f>
        <v>0</v>
      </c>
      <c r="V28" s="130">
        <f>'18'!G29</f>
        <v>0</v>
      </c>
      <c r="X28" s="131">
        <f t="shared" si="0"/>
        <v>3</v>
      </c>
      <c r="Z28" s="176"/>
    </row>
    <row r="29" spans="2:26" s="161" customFormat="1" ht="17.25" thickBot="1">
      <c r="C29" s="177" t="s">
        <v>38</v>
      </c>
      <c r="D29" s="178">
        <f>'1'!G30</f>
        <v>18</v>
      </c>
      <c r="E29" s="178">
        <f>'2'!G30</f>
        <v>31</v>
      </c>
      <c r="F29" s="178">
        <f>'3'!G30</f>
        <v>33</v>
      </c>
      <c r="G29" s="178">
        <f>speciale!G30</f>
        <v>0</v>
      </c>
      <c r="H29" s="178">
        <f>'4'!G30</f>
        <v>30</v>
      </c>
      <c r="I29" s="178">
        <f>'5'!G30</f>
        <v>15</v>
      </c>
      <c r="J29" s="178">
        <f>'6'!G30</f>
        <v>25</v>
      </c>
      <c r="K29" s="178">
        <f>'7'!G30</f>
        <v>10</v>
      </c>
      <c r="L29" s="178">
        <f>'8'!G30</f>
        <v>21</v>
      </c>
      <c r="M29" s="178">
        <f>'9'!G30</f>
        <v>19</v>
      </c>
      <c r="N29" s="178">
        <f>'10'!G30</f>
        <v>15</v>
      </c>
      <c r="O29" s="178">
        <f>'11'!G30</f>
        <v>19</v>
      </c>
      <c r="P29" s="178">
        <f>'12'!G30</f>
        <v>23</v>
      </c>
      <c r="Q29" s="178">
        <f>'13'!G30</f>
        <v>14</v>
      </c>
      <c r="R29" s="178">
        <f>'14'!G30</f>
        <v>37</v>
      </c>
      <c r="S29" s="178">
        <f>'15'!G30</f>
        <v>23</v>
      </c>
      <c r="T29" s="178">
        <f>'16'!G30</f>
        <v>20</v>
      </c>
      <c r="U29" s="178">
        <f>'17'!G30</f>
        <v>22</v>
      </c>
      <c r="V29" s="179">
        <f>'18'!G30</f>
        <v>25</v>
      </c>
      <c r="W29" s="106"/>
      <c r="X29" s="180">
        <f t="shared" si="0"/>
        <v>400</v>
      </c>
      <c r="Y29" s="106"/>
      <c r="Z29" s="181"/>
    </row>
    <row r="30" spans="2:26" s="161" customFormat="1">
      <c r="C30" s="165" t="s">
        <v>39</v>
      </c>
      <c r="D30" s="166">
        <f>'1'!G31</f>
        <v>682</v>
      </c>
      <c r="E30" s="166">
        <f>'2'!G31</f>
        <v>810</v>
      </c>
      <c r="F30" s="166">
        <f>'3'!G31</f>
        <v>777</v>
      </c>
      <c r="G30" s="166">
        <f>speciale!G31</f>
        <v>0</v>
      </c>
      <c r="H30" s="166">
        <f>'4'!G31</f>
        <v>750</v>
      </c>
      <c r="I30" s="166">
        <f>'5'!G31</f>
        <v>638</v>
      </c>
      <c r="J30" s="166">
        <f>'6'!G31</f>
        <v>626</v>
      </c>
      <c r="K30" s="166">
        <f>'7'!G31</f>
        <v>557</v>
      </c>
      <c r="L30" s="166">
        <f>'8'!G31</f>
        <v>625</v>
      </c>
      <c r="M30" s="166">
        <f>'9'!G31</f>
        <v>743</v>
      </c>
      <c r="N30" s="166">
        <f>'10'!G31</f>
        <v>852</v>
      </c>
      <c r="O30" s="166">
        <f>'11'!G31</f>
        <v>859</v>
      </c>
      <c r="P30" s="166">
        <f>'12'!G31</f>
        <v>859</v>
      </c>
      <c r="Q30" s="166">
        <f>'13'!G31</f>
        <v>786</v>
      </c>
      <c r="R30" s="166">
        <f>'14'!G31</f>
        <v>812</v>
      </c>
      <c r="S30" s="166">
        <f>'15'!G31</f>
        <v>880</v>
      </c>
      <c r="T30" s="166">
        <f>'16'!G31</f>
        <v>910</v>
      </c>
      <c r="U30" s="166">
        <f>'17'!G31</f>
        <v>743</v>
      </c>
      <c r="V30" s="167">
        <f>'18'!G31</f>
        <v>905</v>
      </c>
      <c r="W30" s="105"/>
      <c r="X30" s="168">
        <f t="shared" si="0"/>
        <v>13814</v>
      </c>
      <c r="Y30" s="105"/>
      <c r="Z30" s="169"/>
    </row>
    <row r="31" spans="2:26">
      <c r="C31" s="85" t="s">
        <v>40</v>
      </c>
      <c r="D31" s="86">
        <f>'1'!G32</f>
        <v>0</v>
      </c>
      <c r="E31" s="86">
        <f>'2'!G32</f>
        <v>0</v>
      </c>
      <c r="F31" s="86">
        <f>'3'!G32</f>
        <v>0</v>
      </c>
      <c r="G31" s="86">
        <f>speciale!G32</f>
        <v>0</v>
      </c>
      <c r="H31" s="86">
        <f>'4'!G32</f>
        <v>0</v>
      </c>
      <c r="I31" s="86">
        <f>'5'!G32</f>
        <v>0</v>
      </c>
      <c r="J31" s="86">
        <f>'6'!G32</f>
        <v>0</v>
      </c>
      <c r="K31" s="86">
        <f>'7'!G32</f>
        <v>0</v>
      </c>
      <c r="L31" s="86">
        <f>'8'!G32</f>
        <v>0</v>
      </c>
      <c r="M31" s="86">
        <f>'9'!G32</f>
        <v>0</v>
      </c>
      <c r="N31" s="86">
        <f>'10'!G32</f>
        <v>992</v>
      </c>
      <c r="O31" s="86">
        <f>'11'!G32</f>
        <v>0</v>
      </c>
      <c r="P31" s="86">
        <f>'12'!G32</f>
        <v>0</v>
      </c>
      <c r="Q31" s="86">
        <f>'13'!G32</f>
        <v>0</v>
      </c>
      <c r="R31" s="86">
        <f>'14'!G32</f>
        <v>0</v>
      </c>
      <c r="S31" s="86">
        <f>'15'!G32</f>
        <v>0</v>
      </c>
      <c r="T31" s="86">
        <f>'16'!G32</f>
        <v>0</v>
      </c>
      <c r="U31" s="86">
        <f>'17'!G32</f>
        <v>0</v>
      </c>
      <c r="V31" s="130">
        <f>'18'!G32</f>
        <v>0</v>
      </c>
      <c r="X31" s="131">
        <f t="shared" si="0"/>
        <v>992</v>
      </c>
      <c r="Z31" s="134"/>
    </row>
  </sheetData>
  <mergeCells count="47">
    <mergeCell ref="V9:V12"/>
    <mergeCell ref="K9:K12"/>
    <mergeCell ref="G9:G12"/>
    <mergeCell ref="X9:X12"/>
    <mergeCell ref="Q9:Q12"/>
    <mergeCell ref="R9:R12"/>
    <mergeCell ref="S9:S12"/>
    <mergeCell ref="T9:T12"/>
    <mergeCell ref="U9:U12"/>
    <mergeCell ref="C19:C22"/>
    <mergeCell ref="C3:C4"/>
    <mergeCell ref="D3:V3"/>
    <mergeCell ref="Z3:Z4"/>
    <mergeCell ref="C9:C12"/>
    <mergeCell ref="D9:D12"/>
    <mergeCell ref="E9:E12"/>
    <mergeCell ref="F9:F12"/>
    <mergeCell ref="H9:H12"/>
    <mergeCell ref="I9:I12"/>
    <mergeCell ref="J9:J12"/>
    <mergeCell ref="L9:L12"/>
    <mergeCell ref="M9:M12"/>
    <mergeCell ref="O9:O12"/>
    <mergeCell ref="P9:P12"/>
    <mergeCell ref="Z9:Z12"/>
    <mergeCell ref="M19:M22"/>
    <mergeCell ref="D19:D22"/>
    <mergeCell ref="E19:E22"/>
    <mergeCell ref="F19:F22"/>
    <mergeCell ref="G19:G22"/>
    <mergeCell ref="H19:H22"/>
    <mergeCell ref="Z19:Z22"/>
    <mergeCell ref="C1:Z1"/>
    <mergeCell ref="S19:S22"/>
    <mergeCell ref="T19:T22"/>
    <mergeCell ref="U19:U22"/>
    <mergeCell ref="V19:V22"/>
    <mergeCell ref="X19:X22"/>
    <mergeCell ref="N19:N22"/>
    <mergeCell ref="O19:O22"/>
    <mergeCell ref="P19:P22"/>
    <mergeCell ref="Q19:Q22"/>
    <mergeCell ref="R19:R22"/>
    <mergeCell ref="I19:I22"/>
    <mergeCell ref="J19:J22"/>
    <mergeCell ref="K19:K22"/>
    <mergeCell ref="L19:L2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54"/>
  <sheetViews>
    <sheetView topLeftCell="A19" workbookViewId="0">
      <selection activeCell="F31" sqref="F31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/>
      <c r="C2" s="210"/>
      <c r="D2" s="210"/>
      <c r="E2" s="210"/>
      <c r="F2" s="210"/>
      <c r="G2" s="210"/>
      <c r="H2" s="211"/>
    </row>
    <row r="4" spans="2:8">
      <c r="B4" s="215" t="s">
        <v>0</v>
      </c>
      <c r="C4" s="215"/>
      <c r="D4" s="215"/>
      <c r="F4" s="215" t="s">
        <v>1</v>
      </c>
      <c r="G4" s="215"/>
      <c r="H4" s="215"/>
    </row>
    <row r="5" spans="2:8">
      <c r="B5" s="16"/>
      <c r="C5" s="17" t="s">
        <v>2</v>
      </c>
      <c r="D5" s="1" t="s">
        <v>41</v>
      </c>
      <c r="E5" s="12"/>
      <c r="F5" s="22"/>
      <c r="G5" s="17" t="s">
        <v>2</v>
      </c>
      <c r="H5" s="23" t="s">
        <v>41</v>
      </c>
    </row>
    <row r="6" spans="2:8">
      <c r="B6" s="3" t="s">
        <v>3</v>
      </c>
      <c r="C6" s="4"/>
      <c r="D6" s="46" t="e">
        <f>C6/C23</f>
        <v>#DIV/0!</v>
      </c>
      <c r="F6" s="5" t="s">
        <v>4</v>
      </c>
      <c r="G6" s="4"/>
      <c r="H6" s="46" t="e">
        <f>G6/G23</f>
        <v>#DIV/0!</v>
      </c>
    </row>
    <row r="7" spans="2:8">
      <c r="B7" s="3" t="s">
        <v>5</v>
      </c>
      <c r="C7" s="4"/>
      <c r="D7" s="46" t="e">
        <f>C7/C23</f>
        <v>#DIV/0!</v>
      </c>
      <c r="F7" s="5" t="s">
        <v>6</v>
      </c>
      <c r="G7" s="4"/>
      <c r="H7" s="46" t="e">
        <f>G7/G23</f>
        <v>#DIV/0!</v>
      </c>
    </row>
    <row r="8" spans="2:8">
      <c r="B8" s="3" t="s">
        <v>7</v>
      </c>
      <c r="C8" s="4"/>
      <c r="D8" s="46" t="e">
        <f>C8/C23</f>
        <v>#DIV/0!</v>
      </c>
      <c r="F8" s="5" t="s">
        <v>8</v>
      </c>
      <c r="G8" s="4"/>
      <c r="H8" s="46" t="e">
        <f>G8/G23</f>
        <v>#DIV/0!</v>
      </c>
    </row>
    <row r="9" spans="2:8" ht="15.75" thickBot="1">
      <c r="B9" s="27" t="s">
        <v>9</v>
      </c>
      <c r="C9" s="28"/>
      <c r="D9" s="47" t="e">
        <f>C9/C23</f>
        <v>#DIV/0!</v>
      </c>
      <c r="F9" s="30" t="s">
        <v>10</v>
      </c>
      <c r="G9" s="28"/>
      <c r="H9" s="47" t="e">
        <f>G9/G23</f>
        <v>#DIV/0!</v>
      </c>
    </row>
    <row r="10" spans="2:8">
      <c r="B10" s="32" t="s">
        <v>11</v>
      </c>
      <c r="C10" s="33"/>
      <c r="D10" s="49" t="e">
        <f>C10/C23</f>
        <v>#DIV/0!</v>
      </c>
      <c r="E10" s="34"/>
      <c r="F10" s="251" t="s">
        <v>12</v>
      </c>
      <c r="G10" s="254"/>
      <c r="H10" s="248" t="e">
        <f>_GoBack/G23</f>
        <v>#DIV/0!</v>
      </c>
    </row>
    <row r="11" spans="2:8">
      <c r="B11" s="35" t="s">
        <v>13</v>
      </c>
      <c r="C11" s="26"/>
      <c r="D11" s="46" t="e">
        <f>C11/C23</f>
        <v>#DIV/0!</v>
      </c>
      <c r="F11" s="252"/>
      <c r="G11" s="255"/>
      <c r="H11" s="249"/>
    </row>
    <row r="12" spans="2:8">
      <c r="B12" s="35" t="s">
        <v>14</v>
      </c>
      <c r="C12" s="26"/>
      <c r="D12" s="46" t="e">
        <f>C12/C23</f>
        <v>#DIV/0!</v>
      </c>
      <c r="F12" s="252"/>
      <c r="G12" s="255"/>
      <c r="H12" s="249"/>
    </row>
    <row r="13" spans="2:8" ht="15.75" thickBot="1">
      <c r="B13" s="36" t="s">
        <v>15</v>
      </c>
      <c r="C13" s="37"/>
      <c r="D13" s="50" t="e">
        <f>C13/C23</f>
        <v>#DIV/0!</v>
      </c>
      <c r="E13" s="38"/>
      <c r="F13" s="253"/>
      <c r="G13" s="256"/>
      <c r="H13" s="250"/>
    </row>
    <row r="14" spans="2:8">
      <c r="B14" s="41" t="s">
        <v>16</v>
      </c>
      <c r="C14" s="42"/>
      <c r="D14" s="49" t="e">
        <f>C14/C23</f>
        <v>#DIV/0!</v>
      </c>
      <c r="E14" s="34"/>
      <c r="F14" s="257" t="s">
        <v>17</v>
      </c>
      <c r="G14" s="260"/>
      <c r="H14" s="248" t="e">
        <f>G14/G23</f>
        <v>#DIV/0!</v>
      </c>
    </row>
    <row r="15" spans="2:8">
      <c r="B15" s="43" t="s">
        <v>18</v>
      </c>
      <c r="C15" s="4"/>
      <c r="D15" s="46" t="e">
        <f>C15/C23</f>
        <v>#DIV/0!</v>
      </c>
      <c r="F15" s="258"/>
      <c r="G15" s="261"/>
      <c r="H15" s="249"/>
    </row>
    <row r="16" spans="2:8">
      <c r="B16" s="43" t="s">
        <v>19</v>
      </c>
      <c r="C16" s="4"/>
      <c r="D16" s="46" t="e">
        <f>C16/C23</f>
        <v>#DIV/0!</v>
      </c>
      <c r="F16" s="258"/>
      <c r="G16" s="261"/>
      <c r="H16" s="249"/>
    </row>
    <row r="17" spans="2:8" ht="15.75" thickBot="1">
      <c r="B17" s="44" t="s">
        <v>20</v>
      </c>
      <c r="C17" s="45"/>
      <c r="D17" s="50" t="e">
        <f>C17/C23</f>
        <v>#DIV/0!</v>
      </c>
      <c r="E17" s="38"/>
      <c r="F17" s="259"/>
      <c r="G17" s="262"/>
      <c r="H17" s="250"/>
    </row>
    <row r="18" spans="2:8">
      <c r="B18" s="39" t="s">
        <v>21</v>
      </c>
      <c r="C18" s="40"/>
      <c r="D18" s="48" t="e">
        <f>C18/C23</f>
        <v>#DIV/0!</v>
      </c>
      <c r="F18" s="39" t="s">
        <v>22</v>
      </c>
      <c r="G18" s="40"/>
      <c r="H18" s="48" t="e">
        <f>G18/G23</f>
        <v>#DIV/0!</v>
      </c>
    </row>
    <row r="19" spans="2:8">
      <c r="B19" s="3" t="s">
        <v>23</v>
      </c>
      <c r="C19" s="4"/>
      <c r="D19" s="46" t="e">
        <f>C19/C23</f>
        <v>#DIV/0!</v>
      </c>
      <c r="F19" s="5" t="s">
        <v>24</v>
      </c>
      <c r="G19" s="4"/>
      <c r="H19" s="46" t="e">
        <f>G19/G23</f>
        <v>#DIV/0!</v>
      </c>
    </row>
    <row r="20" spans="2:8">
      <c r="B20" s="3" t="s">
        <v>25</v>
      </c>
      <c r="C20" s="4"/>
      <c r="D20" s="46" t="e">
        <f>C20/C23</f>
        <v>#DIV/0!</v>
      </c>
      <c r="F20" s="5" t="s">
        <v>26</v>
      </c>
      <c r="G20" s="4"/>
      <c r="H20" s="46" t="e">
        <f>G20/G23</f>
        <v>#DIV/0!</v>
      </c>
    </row>
    <row r="21" spans="2:8">
      <c r="B21" s="3" t="s">
        <v>27</v>
      </c>
      <c r="C21" s="4"/>
      <c r="D21" s="46" t="e">
        <f>C21/C23</f>
        <v>#DIV/0!</v>
      </c>
      <c r="F21" s="5" t="s">
        <v>28</v>
      </c>
      <c r="G21" s="4"/>
      <c r="H21" s="46" t="e">
        <f>G21/G23</f>
        <v>#DIV/0!</v>
      </c>
    </row>
    <row r="22" spans="2:8">
      <c r="B22" s="3" t="s">
        <v>29</v>
      </c>
      <c r="C22" s="4"/>
      <c r="D22" s="46" t="e">
        <f>C22/C23</f>
        <v>#DIV/0!</v>
      </c>
      <c r="F22" s="5" t="s">
        <v>30</v>
      </c>
      <c r="G22" s="4"/>
      <c r="H22" s="46" t="e">
        <f>G22/G23</f>
        <v>#DIV/0!</v>
      </c>
    </row>
    <row r="23" spans="2:8">
      <c r="B23" s="24" t="s">
        <v>31</v>
      </c>
      <c r="C23" s="25">
        <f>SUM(C6:C22)</f>
        <v>0</v>
      </c>
      <c r="D23" s="51" t="e">
        <f>SUM(D6:D22)</f>
        <v>#DIV/0!</v>
      </c>
      <c r="E23" s="13"/>
      <c r="F23" s="24" t="s">
        <v>32</v>
      </c>
      <c r="G23" s="25">
        <f>SUM(G6:G22)</f>
        <v>0</v>
      </c>
      <c r="H23" s="51" t="e">
        <f>SUM(H6:H22)</f>
        <v>#DIV/0!</v>
      </c>
    </row>
    <row r="24" spans="2:8">
      <c r="B24" s="8" t="s">
        <v>33</v>
      </c>
      <c r="C24" s="6"/>
      <c r="D24" s="18"/>
      <c r="F24" s="9"/>
      <c r="G24" s="10"/>
      <c r="H24" s="2"/>
    </row>
    <row r="25" spans="2:8" ht="15.75" thickBot="1">
      <c r="B25" s="52" t="s">
        <v>34</v>
      </c>
      <c r="C25" s="28"/>
      <c r="D25" s="29"/>
      <c r="F25" s="56"/>
      <c r="G25" s="57"/>
      <c r="H25" s="58"/>
    </row>
    <row r="26" spans="2:8">
      <c r="B26" s="54" t="s">
        <v>35</v>
      </c>
      <c r="C26" s="42"/>
      <c r="D26" s="60"/>
      <c r="E26" s="14"/>
      <c r="F26" s="54" t="s">
        <v>35</v>
      </c>
      <c r="G26" s="42"/>
      <c r="H26" s="60"/>
    </row>
    <row r="27" spans="2:8">
      <c r="B27" s="55" t="s">
        <v>36</v>
      </c>
      <c r="C27" s="4"/>
      <c r="D27" s="61"/>
      <c r="E27" s="14"/>
      <c r="F27" s="55" t="s">
        <v>36</v>
      </c>
      <c r="G27" s="4"/>
      <c r="H27" s="61"/>
    </row>
    <row r="28" spans="2:8">
      <c r="B28" s="55" t="s">
        <v>37</v>
      </c>
      <c r="C28" s="4"/>
      <c r="D28" s="61"/>
      <c r="E28" s="14"/>
      <c r="F28" s="55" t="s">
        <v>37</v>
      </c>
      <c r="G28" s="4"/>
      <c r="H28" s="61"/>
    </row>
    <row r="29" spans="2:8" ht="15.75" thickBot="1">
      <c r="B29" s="66" t="s">
        <v>38</v>
      </c>
      <c r="C29" s="67">
        <f>SUM(C26:C28)</f>
        <v>0</v>
      </c>
      <c r="D29" s="68"/>
      <c r="E29" s="13"/>
      <c r="F29" s="66" t="s">
        <v>38</v>
      </c>
      <c r="G29" s="67">
        <f>SUM(G26:G28)</f>
        <v>0</v>
      </c>
      <c r="H29" s="68"/>
    </row>
    <row r="30" spans="2:8" ht="15.75" thickBot="1">
      <c r="B30" s="63" t="s">
        <v>39</v>
      </c>
      <c r="C30" s="64">
        <f>C23+C24+C25+C29</f>
        <v>0</v>
      </c>
      <c r="D30" s="65"/>
      <c r="E30" s="13"/>
      <c r="F30" s="63" t="s">
        <v>39</v>
      </c>
      <c r="G30" s="64">
        <f>G23+G29</f>
        <v>0</v>
      </c>
      <c r="H30" s="69"/>
    </row>
    <row r="31" spans="2:8">
      <c r="B31" s="62" t="s">
        <v>40</v>
      </c>
      <c r="C31" s="53"/>
      <c r="D31" s="31"/>
      <c r="E31" s="13"/>
      <c r="F31" s="62" t="s">
        <v>40</v>
      </c>
      <c r="G31" s="53"/>
      <c r="H31" s="59"/>
    </row>
    <row r="32" spans="2:8">
      <c r="D32" s="18"/>
    </row>
    <row r="33" spans="4:4">
      <c r="D33" s="19"/>
    </row>
    <row r="34" spans="4:4">
      <c r="D34" s="19"/>
    </row>
    <row r="35" spans="4:4">
      <c r="D35" s="19"/>
    </row>
    <row r="36" spans="4:4">
      <c r="D36" s="20"/>
    </row>
    <row r="37" spans="4:4">
      <c r="D37" s="18"/>
    </row>
    <row r="38" spans="4:4">
      <c r="D38" s="18"/>
    </row>
    <row r="39" spans="4:4">
      <c r="D39" s="18"/>
    </row>
    <row r="40" spans="4:4">
      <c r="D40" s="18"/>
    </row>
    <row r="41" spans="4:4">
      <c r="D41" s="21"/>
    </row>
    <row r="42" spans="4:4">
      <c r="D42" s="18"/>
    </row>
    <row r="43" spans="4:4">
      <c r="D43" s="18"/>
    </row>
    <row r="44" spans="4:4">
      <c r="D44" s="18"/>
    </row>
    <row r="45" spans="4:4">
      <c r="D45" s="18"/>
    </row>
    <row r="46" spans="4:4">
      <c r="D46" s="7"/>
    </row>
    <row r="47" spans="4:4">
      <c r="D47" s="6"/>
    </row>
    <row r="48" spans="4:4">
      <c r="D48" s="4"/>
    </row>
    <row r="49" spans="4:4">
      <c r="D49" s="4"/>
    </row>
    <row r="50" spans="4:4">
      <c r="D50" s="4"/>
    </row>
    <row r="51" spans="4:4">
      <c r="D51" s="4"/>
    </row>
    <row r="52" spans="4:4">
      <c r="D52" s="7"/>
    </row>
    <row r="53" spans="4:4">
      <c r="D53" s="7"/>
    </row>
    <row r="54" spans="4:4">
      <c r="D54" s="7"/>
    </row>
  </sheetData>
  <mergeCells count="9">
    <mergeCell ref="B2:H2"/>
    <mergeCell ref="H10:H13"/>
    <mergeCell ref="H14:H17"/>
    <mergeCell ref="F10:F13"/>
    <mergeCell ref="G10:G13"/>
    <mergeCell ref="F14:F17"/>
    <mergeCell ref="G14:G17"/>
    <mergeCell ref="B4:D4"/>
    <mergeCell ref="F4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topLeftCell="A16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81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1.3966480446927375E-3</v>
      </c>
      <c r="F6" s="5" t="s">
        <v>64</v>
      </c>
      <c r="G6" s="5">
        <v>1</v>
      </c>
      <c r="H6" s="96">
        <f>G6/G24</f>
        <v>1.3440860215053765E-3</v>
      </c>
    </row>
    <row r="7" spans="2:8">
      <c r="B7" s="3" t="s">
        <v>5</v>
      </c>
      <c r="C7" s="3">
        <v>3</v>
      </c>
      <c r="D7" s="96">
        <f>C7/C24</f>
        <v>4.1899441340782122E-3</v>
      </c>
      <c r="F7" s="5" t="s">
        <v>65</v>
      </c>
      <c r="G7" s="5">
        <v>5</v>
      </c>
      <c r="H7" s="96">
        <f>G7/G24</f>
        <v>6.7204301075268818E-3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12</v>
      </c>
      <c r="D9" s="97">
        <f>C9/C24</f>
        <v>1.6759776536312849E-2</v>
      </c>
      <c r="F9" s="30" t="s">
        <v>67</v>
      </c>
      <c r="G9" s="30">
        <v>14</v>
      </c>
      <c r="H9" s="97">
        <f>G9/G24</f>
        <v>1.8817204301075269E-2</v>
      </c>
    </row>
    <row r="10" spans="2:8">
      <c r="B10" s="141" t="s">
        <v>11</v>
      </c>
      <c r="C10" s="142">
        <v>9</v>
      </c>
      <c r="D10" s="143">
        <f>C10/C24</f>
        <v>1.2569832402234637E-2</v>
      </c>
      <c r="E10" s="144"/>
      <c r="F10" s="203" t="s">
        <v>68</v>
      </c>
      <c r="G10" s="203">
        <v>293</v>
      </c>
      <c r="H10" s="216">
        <f>_GoBack/G24</f>
        <v>0.39381720430107525</v>
      </c>
    </row>
    <row r="11" spans="2:8">
      <c r="B11" s="145" t="s">
        <v>14</v>
      </c>
      <c r="C11" s="124">
        <v>6</v>
      </c>
      <c r="D11" s="140">
        <f>C11/C24</f>
        <v>8.3798882681564244E-3</v>
      </c>
      <c r="E11" s="146"/>
      <c r="F11" s="204"/>
      <c r="G11" s="204"/>
      <c r="H11" s="217"/>
    </row>
    <row r="12" spans="2:8">
      <c r="B12" s="147" t="s">
        <v>15</v>
      </c>
      <c r="C12" s="124">
        <v>27</v>
      </c>
      <c r="D12" s="140">
        <f>C12/C24</f>
        <v>3.7709497206703912E-2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239</v>
      </c>
      <c r="D13" s="150">
        <f>C13/C24</f>
        <v>0.33379888268156427</v>
      </c>
      <c r="E13" s="151"/>
      <c r="F13" s="205"/>
      <c r="G13" s="205"/>
      <c r="H13" s="218"/>
    </row>
    <row r="14" spans="2:8">
      <c r="B14" s="16" t="s">
        <v>7</v>
      </c>
      <c r="C14" s="39">
        <v>0</v>
      </c>
      <c r="D14" s="99">
        <f>C14/C24</f>
        <v>0</v>
      </c>
      <c r="F14" s="39" t="s">
        <v>69</v>
      </c>
      <c r="G14" s="39">
        <v>0</v>
      </c>
      <c r="H14" s="158">
        <f>G14/G24</f>
        <v>0</v>
      </c>
    </row>
    <row r="15" spans="2:8">
      <c r="B15" s="3" t="s">
        <v>9</v>
      </c>
      <c r="C15" s="3">
        <v>5</v>
      </c>
      <c r="D15" s="96">
        <f>C15/C24</f>
        <v>6.9832402234636867E-3</v>
      </c>
      <c r="F15" s="5" t="s">
        <v>70</v>
      </c>
      <c r="G15" s="5">
        <v>5</v>
      </c>
      <c r="H15" s="96">
        <f>G15/G24</f>
        <v>6.7204301075268818E-3</v>
      </c>
    </row>
    <row r="16" spans="2:8">
      <c r="B16" s="3" t="s">
        <v>29</v>
      </c>
      <c r="C16" s="3">
        <v>5</v>
      </c>
      <c r="D16" s="96">
        <f>C16/C24</f>
        <v>6.9832402234636867E-3</v>
      </c>
      <c r="F16" s="5" t="s">
        <v>71</v>
      </c>
      <c r="G16" s="5">
        <v>5</v>
      </c>
      <c r="H16" s="96">
        <f>G16/G24</f>
        <v>6.7204301075268818E-3</v>
      </c>
    </row>
    <row r="17" spans="2:8" ht="15.75" thickBot="1">
      <c r="B17" s="3" t="s">
        <v>27</v>
      </c>
      <c r="C17" s="3">
        <v>40</v>
      </c>
      <c r="D17" s="98">
        <f>C17/C24</f>
        <v>5.5865921787709494E-2</v>
      </c>
      <c r="E17" s="38"/>
      <c r="F17" s="5" t="s">
        <v>72</v>
      </c>
      <c r="G17" s="5">
        <v>41</v>
      </c>
      <c r="H17" s="98">
        <f>G17/G24</f>
        <v>5.510752688172043E-2</v>
      </c>
    </row>
    <row r="18" spans="2:8">
      <c r="B18" s="5" t="s">
        <v>21</v>
      </c>
      <c r="C18" s="3">
        <v>2</v>
      </c>
      <c r="D18" s="99">
        <f>C18/C24</f>
        <v>2.7932960893854749E-3</v>
      </c>
      <c r="F18" s="5" t="s">
        <v>73</v>
      </c>
      <c r="G18" s="5">
        <v>2</v>
      </c>
      <c r="H18" s="99">
        <f>G18/G24</f>
        <v>2.6881720430107529E-3</v>
      </c>
    </row>
    <row r="19" spans="2:8" ht="15.75" thickBot="1">
      <c r="B19" s="27" t="s">
        <v>3</v>
      </c>
      <c r="C19" s="30">
        <v>179</v>
      </c>
      <c r="D19" s="97">
        <f>C19/C24</f>
        <v>0.25</v>
      </c>
      <c r="F19" s="30" t="s">
        <v>74</v>
      </c>
      <c r="G19" s="30">
        <v>188</v>
      </c>
      <c r="H19" s="97">
        <f>G19/G24</f>
        <v>0.25268817204301075</v>
      </c>
    </row>
    <row r="20" spans="2:8">
      <c r="B20" s="141" t="s">
        <v>18</v>
      </c>
      <c r="C20" s="142">
        <v>76</v>
      </c>
      <c r="D20" s="143">
        <f>C20/C24</f>
        <v>0.10614525139664804</v>
      </c>
      <c r="E20" s="92"/>
      <c r="F20" s="203" t="s">
        <v>75</v>
      </c>
      <c r="G20" s="203">
        <v>190</v>
      </c>
      <c r="H20" s="206">
        <f>G20/G24</f>
        <v>0.2553763440860215</v>
      </c>
    </row>
    <row r="21" spans="2:8">
      <c r="B21" s="145" t="s">
        <v>16</v>
      </c>
      <c r="C21" s="124">
        <v>1</v>
      </c>
      <c r="D21" s="140">
        <f>C21/C24</f>
        <v>1.3966480446927375E-3</v>
      </c>
      <c r="E21" s="93"/>
      <c r="F21" s="204"/>
      <c r="G21" s="204"/>
      <c r="H21" s="207"/>
    </row>
    <row r="22" spans="2:8">
      <c r="B22" s="145" t="s">
        <v>19</v>
      </c>
      <c r="C22" s="124">
        <v>92</v>
      </c>
      <c r="D22" s="140">
        <f>C22/C24</f>
        <v>0.12849162011173185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19</v>
      </c>
      <c r="D23" s="150">
        <f>C23/C24</f>
        <v>2.6536312849162011E-2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716</v>
      </c>
      <c r="D24" s="107">
        <f>SUM(D6:D23)</f>
        <v>1.0000000000000002</v>
      </c>
      <c r="E24" s="13"/>
      <c r="F24" s="102" t="s">
        <v>32</v>
      </c>
      <c r="G24" s="103">
        <f>SUM(G6:G23)</f>
        <v>744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4</v>
      </c>
      <c r="D27" s="60"/>
      <c r="E27" s="14"/>
      <c r="F27" s="54" t="s">
        <v>35</v>
      </c>
      <c r="G27" s="42">
        <v>4</v>
      </c>
      <c r="H27" s="60"/>
    </row>
    <row r="28" spans="2:8">
      <c r="B28" s="55" t="s">
        <v>36</v>
      </c>
      <c r="C28" s="4">
        <v>29</v>
      </c>
      <c r="D28" s="61"/>
      <c r="E28" s="14"/>
      <c r="F28" s="55" t="s">
        <v>36</v>
      </c>
      <c r="G28" s="4">
        <v>29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33</v>
      </c>
      <c r="D30" s="68"/>
      <c r="E30" s="13"/>
      <c r="F30" s="66" t="s">
        <v>38</v>
      </c>
      <c r="G30" s="67">
        <f>SUM(G27:G29)</f>
        <v>33</v>
      </c>
      <c r="H30" s="68"/>
    </row>
    <row r="31" spans="2:8" ht="15.75" thickBot="1">
      <c r="B31" s="63" t="s">
        <v>39</v>
      </c>
      <c r="C31" s="64">
        <f>C24+C25+C26+C30</f>
        <v>749</v>
      </c>
      <c r="D31" s="139"/>
      <c r="E31" s="13"/>
      <c r="F31" s="63" t="s">
        <v>39</v>
      </c>
      <c r="G31" s="64">
        <f>G24+G30</f>
        <v>777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2"/>
  <sheetViews>
    <sheetView workbookViewId="0">
      <selection activeCell="A33" sqref="A33:XFD54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79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/>
      <c r="D6" s="96" t="e">
        <f>C6/C24</f>
        <v>#DIV/0!</v>
      </c>
      <c r="F6" s="5" t="s">
        <v>64</v>
      </c>
      <c r="G6" s="5"/>
      <c r="H6" s="96" t="e">
        <f>G6/G24</f>
        <v>#DIV/0!</v>
      </c>
    </row>
    <row r="7" spans="2:8">
      <c r="B7" s="3" t="s">
        <v>5</v>
      </c>
      <c r="C7" s="3"/>
      <c r="D7" s="96" t="e">
        <f>C7/C24</f>
        <v>#DIV/0!</v>
      </c>
      <c r="F7" s="5" t="s">
        <v>65</v>
      </c>
      <c r="G7" s="5"/>
      <c r="H7" s="96" t="e">
        <f>G7/G24</f>
        <v>#DIV/0!</v>
      </c>
    </row>
    <row r="8" spans="2:8">
      <c r="B8" s="3" t="s">
        <v>23</v>
      </c>
      <c r="C8" s="3"/>
      <c r="D8" s="96" t="e">
        <f>C8/C24</f>
        <v>#DIV/0!</v>
      </c>
      <c r="F8" s="5" t="s">
        <v>66</v>
      </c>
      <c r="G8" s="5"/>
      <c r="H8" s="96" t="e">
        <f>G8/G24</f>
        <v>#DIV/0!</v>
      </c>
    </row>
    <row r="9" spans="2:8" ht="15.75" thickBot="1">
      <c r="B9" s="27" t="s">
        <v>25</v>
      </c>
      <c r="C9" s="27"/>
      <c r="D9" s="97" t="e">
        <f>C9/C24</f>
        <v>#DIV/0!</v>
      </c>
      <c r="F9" s="30" t="s">
        <v>67</v>
      </c>
      <c r="G9" s="30"/>
      <c r="H9" s="97" t="e">
        <f>G9/G24</f>
        <v>#DIV/0!</v>
      </c>
    </row>
    <row r="10" spans="2:8">
      <c r="B10" s="141" t="s">
        <v>11</v>
      </c>
      <c r="C10" s="142"/>
      <c r="D10" s="143" t="e">
        <f>C10/C24</f>
        <v>#DIV/0!</v>
      </c>
      <c r="E10" s="144"/>
      <c r="F10" s="203" t="s">
        <v>68</v>
      </c>
      <c r="G10" s="203"/>
      <c r="H10" s="216" t="e">
        <f>_GoBack/G24</f>
        <v>#DIV/0!</v>
      </c>
    </row>
    <row r="11" spans="2:8">
      <c r="B11" s="145" t="s">
        <v>14</v>
      </c>
      <c r="C11" s="124"/>
      <c r="D11" s="140" t="e">
        <f>C11/C24</f>
        <v>#DIV/0!</v>
      </c>
      <c r="E11" s="146"/>
      <c r="F11" s="204"/>
      <c r="G11" s="204"/>
      <c r="H11" s="217"/>
    </row>
    <row r="12" spans="2:8">
      <c r="B12" s="147" t="s">
        <v>15</v>
      </c>
      <c r="C12" s="124"/>
      <c r="D12" s="140" t="e">
        <f>C12/C24</f>
        <v>#DIV/0!</v>
      </c>
      <c r="E12" s="146"/>
      <c r="F12" s="204"/>
      <c r="G12" s="204"/>
      <c r="H12" s="217"/>
    </row>
    <row r="13" spans="2:8" ht="15.75" thickBot="1">
      <c r="B13" s="148" t="s">
        <v>13</v>
      </c>
      <c r="C13" s="149"/>
      <c r="D13" s="150" t="e">
        <f>C13/C24</f>
        <v>#DIV/0!</v>
      </c>
      <c r="E13" s="151"/>
      <c r="F13" s="205"/>
      <c r="G13" s="205"/>
      <c r="H13" s="218"/>
    </row>
    <row r="14" spans="2:8">
      <c r="B14" s="16" t="s">
        <v>7</v>
      </c>
      <c r="C14" s="39"/>
      <c r="D14" s="99" t="e">
        <f>C14/C24</f>
        <v>#DIV/0!</v>
      </c>
      <c r="F14" s="39" t="s">
        <v>69</v>
      </c>
      <c r="G14" s="39"/>
      <c r="H14" s="158" t="e">
        <f>G14/G24</f>
        <v>#DIV/0!</v>
      </c>
    </row>
    <row r="15" spans="2:8">
      <c r="B15" s="3" t="s">
        <v>9</v>
      </c>
      <c r="C15" s="3"/>
      <c r="D15" s="96" t="e">
        <f>C15/C24</f>
        <v>#DIV/0!</v>
      </c>
      <c r="F15" s="5" t="s">
        <v>70</v>
      </c>
      <c r="G15" s="5"/>
      <c r="H15" s="96" t="e">
        <f>G15/G24</f>
        <v>#DIV/0!</v>
      </c>
    </row>
    <row r="16" spans="2:8">
      <c r="B16" s="3" t="s">
        <v>29</v>
      </c>
      <c r="C16" s="3"/>
      <c r="D16" s="96" t="e">
        <f>C16/C24</f>
        <v>#DIV/0!</v>
      </c>
      <c r="F16" s="5" t="s">
        <v>71</v>
      </c>
      <c r="G16" s="5"/>
      <c r="H16" s="96" t="e">
        <f>G16/G24</f>
        <v>#DIV/0!</v>
      </c>
    </row>
    <row r="17" spans="2:8" ht="15.75" thickBot="1">
      <c r="B17" s="3" t="s">
        <v>27</v>
      </c>
      <c r="C17" s="3"/>
      <c r="D17" s="98" t="e">
        <f>C17/C24</f>
        <v>#DIV/0!</v>
      </c>
      <c r="E17" s="38"/>
      <c r="F17" s="5" t="s">
        <v>72</v>
      </c>
      <c r="G17" s="5"/>
      <c r="H17" s="98" t="e">
        <f>G17/G24</f>
        <v>#DIV/0!</v>
      </c>
    </row>
    <row r="18" spans="2:8">
      <c r="B18" s="5" t="s">
        <v>21</v>
      </c>
      <c r="C18" s="3"/>
      <c r="D18" s="99" t="e">
        <f>C18/C24</f>
        <v>#DIV/0!</v>
      </c>
      <c r="F18" s="5" t="s">
        <v>73</v>
      </c>
      <c r="G18" s="5"/>
      <c r="H18" s="99" t="e">
        <f>G18/G24</f>
        <v>#DIV/0!</v>
      </c>
    </row>
    <row r="19" spans="2:8" ht="15.75" thickBot="1">
      <c r="B19" s="27" t="s">
        <v>3</v>
      </c>
      <c r="C19" s="30"/>
      <c r="D19" s="97" t="e">
        <f>C19/C24</f>
        <v>#DIV/0!</v>
      </c>
      <c r="F19" s="30" t="s">
        <v>74</v>
      </c>
      <c r="G19" s="30"/>
      <c r="H19" s="97" t="e">
        <f>G19/G24</f>
        <v>#DIV/0!</v>
      </c>
    </row>
    <row r="20" spans="2:8">
      <c r="B20" s="141" t="s">
        <v>18</v>
      </c>
      <c r="C20" s="142"/>
      <c r="D20" s="143" t="e">
        <f>C20/C24</f>
        <v>#DIV/0!</v>
      </c>
      <c r="E20" s="92"/>
      <c r="F20" s="203" t="s">
        <v>75</v>
      </c>
      <c r="G20" s="203"/>
      <c r="H20" s="206" t="e">
        <f>G20/G24</f>
        <v>#DIV/0!</v>
      </c>
    </row>
    <row r="21" spans="2:8">
      <c r="B21" s="145" t="s">
        <v>16</v>
      </c>
      <c r="C21" s="124"/>
      <c r="D21" s="140" t="e">
        <f>C21/C24</f>
        <v>#DIV/0!</v>
      </c>
      <c r="E21" s="93"/>
      <c r="F21" s="204"/>
      <c r="G21" s="204"/>
      <c r="H21" s="207"/>
    </row>
    <row r="22" spans="2:8">
      <c r="B22" s="145" t="s">
        <v>19</v>
      </c>
      <c r="C22" s="124"/>
      <c r="D22" s="140" t="e">
        <f>C22/C24</f>
        <v>#DIV/0!</v>
      </c>
      <c r="E22" s="93"/>
      <c r="F22" s="204"/>
      <c r="G22" s="204"/>
      <c r="H22" s="207"/>
    </row>
    <row r="23" spans="2:8" ht="15.75" thickBot="1">
      <c r="B23" s="148" t="s">
        <v>20</v>
      </c>
      <c r="C23" s="149"/>
      <c r="D23" s="150" t="e">
        <f>C23/C24</f>
        <v>#DIV/0!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0</v>
      </c>
      <c r="D24" s="107" t="e">
        <f>SUM(D6:D23)</f>
        <v>#DIV/0!</v>
      </c>
      <c r="E24" s="13"/>
      <c r="F24" s="102" t="s">
        <v>32</v>
      </c>
      <c r="G24" s="103">
        <f>SUM(G6:G23)</f>
        <v>0</v>
      </c>
      <c r="H24" s="107" t="e">
        <f>SUM(H6:H23)</f>
        <v>#DIV/0!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/>
      <c r="D27" s="60"/>
      <c r="E27" s="14"/>
      <c r="F27" s="54" t="s">
        <v>35</v>
      </c>
      <c r="G27" s="42"/>
      <c r="H27" s="60"/>
    </row>
    <row r="28" spans="2:8">
      <c r="B28" s="55" t="s">
        <v>36</v>
      </c>
      <c r="C28" s="4"/>
      <c r="D28" s="61"/>
      <c r="E28" s="14"/>
      <c r="F28" s="55" t="s">
        <v>36</v>
      </c>
      <c r="G28" s="4"/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0</v>
      </c>
      <c r="D30" s="68"/>
      <c r="E30" s="13"/>
      <c r="F30" s="66" t="s">
        <v>38</v>
      </c>
      <c r="G30" s="67">
        <f>SUM(G27:G29)</f>
        <v>0</v>
      </c>
      <c r="H30" s="68"/>
    </row>
    <row r="31" spans="2:8" ht="15.75" thickBot="1">
      <c r="B31" s="63" t="s">
        <v>39</v>
      </c>
      <c r="C31" s="64">
        <f>C24+C25+C26+C30</f>
        <v>0</v>
      </c>
      <c r="D31" s="139"/>
      <c r="E31" s="13"/>
      <c r="F31" s="63" t="s">
        <v>39</v>
      </c>
      <c r="G31" s="64">
        <f>G24+G30</f>
        <v>0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topLeftCell="A19" workbookViewId="0">
      <selection activeCell="G29" sqref="G29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82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1.4662756598240469E-3</v>
      </c>
      <c r="F6" s="5" t="s">
        <v>64</v>
      </c>
      <c r="G6" s="5">
        <v>1</v>
      </c>
      <c r="H6" s="96">
        <f>G6/G24</f>
        <v>1.3888888888888889E-3</v>
      </c>
    </row>
    <row r="7" spans="2:8">
      <c r="B7" s="3" t="s">
        <v>5</v>
      </c>
      <c r="C7" s="3">
        <v>8</v>
      </c>
      <c r="D7" s="96">
        <f>C7/C24</f>
        <v>1.1730205278592375E-2</v>
      </c>
      <c r="F7" s="5" t="s">
        <v>65</v>
      </c>
      <c r="G7" s="5">
        <v>8</v>
      </c>
      <c r="H7" s="96">
        <f>G7/G24</f>
        <v>1.1111111111111112E-2</v>
      </c>
    </row>
    <row r="8" spans="2:8">
      <c r="B8" s="3" t="s">
        <v>23</v>
      </c>
      <c r="C8" s="3">
        <v>1</v>
      </c>
      <c r="D8" s="96">
        <f>C8/C24</f>
        <v>1.4662756598240469E-3</v>
      </c>
      <c r="F8" s="5" t="s">
        <v>66</v>
      </c>
      <c r="G8" s="5">
        <v>1</v>
      </c>
      <c r="H8" s="96">
        <f>G8/G24</f>
        <v>1.3888888888888889E-3</v>
      </c>
    </row>
    <row r="9" spans="2:8" ht="15.75" thickBot="1">
      <c r="B9" s="27" t="s">
        <v>25</v>
      </c>
      <c r="C9" s="27">
        <v>8</v>
      </c>
      <c r="D9" s="97">
        <f>C9/C24</f>
        <v>1.1730205278592375E-2</v>
      </c>
      <c r="F9" s="30" t="s">
        <v>67</v>
      </c>
      <c r="G9" s="30">
        <v>8</v>
      </c>
      <c r="H9" s="97">
        <f>G9/G24</f>
        <v>1.1111111111111112E-2</v>
      </c>
    </row>
    <row r="10" spans="2:8">
      <c r="B10" s="141" t="s">
        <v>11</v>
      </c>
      <c r="C10" s="142">
        <v>3</v>
      </c>
      <c r="D10" s="143">
        <f>C10/C24</f>
        <v>4.3988269794721412E-3</v>
      </c>
      <c r="E10" s="144"/>
      <c r="F10" s="203" t="s">
        <v>68</v>
      </c>
      <c r="G10" s="203">
        <v>272</v>
      </c>
      <c r="H10" s="216">
        <f>_GoBack/G24</f>
        <v>0.37777777777777777</v>
      </c>
    </row>
    <row r="11" spans="2:8">
      <c r="B11" s="145" t="s">
        <v>14</v>
      </c>
      <c r="C11" s="124">
        <v>5</v>
      </c>
      <c r="D11" s="140">
        <f>C11/C24</f>
        <v>7.331378299120235E-3</v>
      </c>
      <c r="E11" s="146"/>
      <c r="F11" s="204"/>
      <c r="G11" s="204"/>
      <c r="H11" s="217"/>
    </row>
    <row r="12" spans="2:8">
      <c r="B12" s="147" t="s">
        <v>15</v>
      </c>
      <c r="C12" s="124">
        <v>21</v>
      </c>
      <c r="D12" s="140">
        <f>C12/C24</f>
        <v>3.0791788856304986E-2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225</v>
      </c>
      <c r="D13" s="150">
        <f>C13/C24</f>
        <v>0.32991202346041054</v>
      </c>
      <c r="E13" s="151"/>
      <c r="F13" s="205"/>
      <c r="G13" s="205"/>
      <c r="H13" s="218"/>
    </row>
    <row r="14" spans="2:8">
      <c r="B14" s="16" t="s">
        <v>7</v>
      </c>
      <c r="C14" s="39">
        <v>2</v>
      </c>
      <c r="D14" s="99">
        <f>C14/C24</f>
        <v>2.9325513196480938E-3</v>
      </c>
      <c r="F14" s="39" t="s">
        <v>69</v>
      </c>
      <c r="G14" s="39">
        <v>3</v>
      </c>
      <c r="H14" s="158">
        <f>G14/G24</f>
        <v>4.1666666666666666E-3</v>
      </c>
    </row>
    <row r="15" spans="2:8">
      <c r="B15" s="3" t="s">
        <v>9</v>
      </c>
      <c r="C15" s="3">
        <v>0</v>
      </c>
      <c r="D15" s="96">
        <f>C15/C24</f>
        <v>0</v>
      </c>
      <c r="F15" s="5" t="s">
        <v>70</v>
      </c>
      <c r="G15" s="5">
        <v>3</v>
      </c>
      <c r="H15" s="96">
        <f>G15/G24</f>
        <v>4.1666666666666666E-3</v>
      </c>
    </row>
    <row r="16" spans="2:8">
      <c r="B16" s="3" t="s">
        <v>29</v>
      </c>
      <c r="C16" s="3">
        <v>2</v>
      </c>
      <c r="D16" s="96">
        <f>C16/C24</f>
        <v>2.9325513196480938E-3</v>
      </c>
      <c r="F16" s="5" t="s">
        <v>71</v>
      </c>
      <c r="G16" s="5">
        <v>2</v>
      </c>
      <c r="H16" s="96">
        <f>G16/G24</f>
        <v>2.7777777777777779E-3</v>
      </c>
    </row>
    <row r="17" spans="2:8" ht="15.75" thickBot="1">
      <c r="B17" s="3" t="s">
        <v>27</v>
      </c>
      <c r="C17" s="3">
        <v>27</v>
      </c>
      <c r="D17" s="98">
        <f>C17/C24</f>
        <v>3.9589442815249266E-2</v>
      </c>
      <c r="E17" s="38"/>
      <c r="F17" s="5" t="s">
        <v>72</v>
      </c>
      <c r="G17" s="5">
        <v>30</v>
      </c>
      <c r="H17" s="98">
        <f>G17/G24</f>
        <v>4.1666666666666664E-2</v>
      </c>
    </row>
    <row r="18" spans="2:8">
      <c r="B18" s="5" t="s">
        <v>21</v>
      </c>
      <c r="C18" s="3">
        <v>3</v>
      </c>
      <c r="D18" s="99">
        <f>C18/C24</f>
        <v>4.3988269794721412E-3</v>
      </c>
      <c r="F18" s="5" t="s">
        <v>73</v>
      </c>
      <c r="G18" s="5">
        <v>3</v>
      </c>
      <c r="H18" s="99">
        <f>G18/G24</f>
        <v>4.1666666666666666E-3</v>
      </c>
    </row>
    <row r="19" spans="2:8" ht="15.75" thickBot="1">
      <c r="B19" s="27" t="s">
        <v>3</v>
      </c>
      <c r="C19" s="30">
        <v>190</v>
      </c>
      <c r="D19" s="97">
        <f>C19/C24</f>
        <v>0.27859237536656889</v>
      </c>
      <c r="F19" s="30" t="s">
        <v>74</v>
      </c>
      <c r="G19" s="30">
        <v>201</v>
      </c>
      <c r="H19" s="97">
        <f>G19/G24</f>
        <v>0.27916666666666667</v>
      </c>
    </row>
    <row r="20" spans="2:8">
      <c r="B20" s="141" t="s">
        <v>18</v>
      </c>
      <c r="C20" s="142">
        <v>64</v>
      </c>
      <c r="D20" s="143">
        <f>C20/C24</f>
        <v>9.3841642228739003E-2</v>
      </c>
      <c r="E20" s="92"/>
      <c r="F20" s="203" t="s">
        <v>75</v>
      </c>
      <c r="G20" s="203">
        <v>188</v>
      </c>
      <c r="H20" s="206">
        <f>G20/G24</f>
        <v>0.26111111111111113</v>
      </c>
    </row>
    <row r="21" spans="2:8">
      <c r="B21" s="145" t="s">
        <v>16</v>
      </c>
      <c r="C21" s="124">
        <v>5</v>
      </c>
      <c r="D21" s="140">
        <f>C21/C24</f>
        <v>7.331378299120235E-3</v>
      </c>
      <c r="E21" s="93"/>
      <c r="F21" s="204"/>
      <c r="G21" s="204"/>
      <c r="H21" s="207"/>
    </row>
    <row r="22" spans="2:8">
      <c r="B22" s="145" t="s">
        <v>19</v>
      </c>
      <c r="C22" s="124">
        <v>88</v>
      </c>
      <c r="D22" s="140">
        <f>C22/C24</f>
        <v>0.12903225806451613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29</v>
      </c>
      <c r="D23" s="150">
        <f>C23/C24</f>
        <v>4.2521994134897358E-2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682</v>
      </c>
      <c r="D24" s="107">
        <f>SUM(D6:D23)</f>
        <v>1</v>
      </c>
      <c r="E24" s="13"/>
      <c r="F24" s="102" t="s">
        <v>32</v>
      </c>
      <c r="G24" s="103">
        <f>SUM(G6:G23)</f>
        <v>720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6</v>
      </c>
      <c r="D27" s="60"/>
      <c r="E27" s="14"/>
      <c r="F27" s="54" t="s">
        <v>35</v>
      </c>
      <c r="G27" s="42">
        <v>6</v>
      </c>
      <c r="H27" s="60"/>
    </row>
    <row r="28" spans="2:8">
      <c r="B28" s="55" t="s">
        <v>36</v>
      </c>
      <c r="C28" s="4">
        <v>21</v>
      </c>
      <c r="D28" s="61"/>
      <c r="E28" s="14"/>
      <c r="F28" s="55" t="s">
        <v>36</v>
      </c>
      <c r="G28" s="4">
        <v>21</v>
      </c>
      <c r="H28" s="61"/>
    </row>
    <row r="29" spans="2:8">
      <c r="B29" s="55" t="s">
        <v>37</v>
      </c>
      <c r="C29" s="4">
        <v>3</v>
      </c>
      <c r="D29" s="61"/>
      <c r="E29" s="14"/>
      <c r="F29" s="55" t="s">
        <v>37</v>
      </c>
      <c r="G29" s="4">
        <v>3</v>
      </c>
      <c r="H29" s="61"/>
    </row>
    <row r="30" spans="2:8" ht="15.75" thickBot="1">
      <c r="B30" s="66" t="s">
        <v>38</v>
      </c>
      <c r="C30" s="67">
        <f>SUM(C27:C29)</f>
        <v>30</v>
      </c>
      <c r="D30" s="68"/>
      <c r="E30" s="13"/>
      <c r="F30" s="66" t="s">
        <v>38</v>
      </c>
      <c r="G30" s="67">
        <f>SUM(G27:G29)</f>
        <v>30</v>
      </c>
      <c r="H30" s="68"/>
    </row>
    <row r="31" spans="2:8" ht="15.75" thickBot="1">
      <c r="B31" s="63" t="s">
        <v>39</v>
      </c>
      <c r="C31" s="64">
        <f>C24+C25+C26+C30</f>
        <v>712</v>
      </c>
      <c r="D31" s="139"/>
      <c r="E31" s="13"/>
      <c r="F31" s="63" t="s">
        <v>39</v>
      </c>
      <c r="G31" s="64">
        <f>G24+G30</f>
        <v>750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topLeftCell="A19" workbookViewId="0">
      <selection activeCell="G28" sqref="G28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83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1.6835016835016834E-3</v>
      </c>
      <c r="F6" s="5" t="s">
        <v>64</v>
      </c>
      <c r="G6" s="5">
        <v>1</v>
      </c>
      <c r="H6" s="96">
        <f>G6/G24</f>
        <v>1.6051364365971107E-3</v>
      </c>
    </row>
    <row r="7" spans="2:8">
      <c r="B7" s="3" t="s">
        <v>5</v>
      </c>
      <c r="C7" s="3">
        <v>7</v>
      </c>
      <c r="D7" s="96">
        <f>C7/C24</f>
        <v>1.1784511784511785E-2</v>
      </c>
      <c r="F7" s="5" t="s">
        <v>65</v>
      </c>
      <c r="G7" s="5">
        <v>7</v>
      </c>
      <c r="H7" s="96">
        <f>G7/G24</f>
        <v>1.1235955056179775E-2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9</v>
      </c>
      <c r="D9" s="97">
        <f>C9/C24</f>
        <v>1.5151515151515152E-2</v>
      </c>
      <c r="F9" s="30" t="s">
        <v>67</v>
      </c>
      <c r="G9" s="30">
        <v>10</v>
      </c>
      <c r="H9" s="97">
        <f>G9/G24</f>
        <v>1.6051364365971106E-2</v>
      </c>
    </row>
    <row r="10" spans="2:8">
      <c r="B10" s="141" t="s">
        <v>11</v>
      </c>
      <c r="C10" s="142">
        <v>3</v>
      </c>
      <c r="D10" s="143">
        <f>C10/C24</f>
        <v>5.0505050505050509E-3</v>
      </c>
      <c r="E10" s="144"/>
      <c r="F10" s="203" t="s">
        <v>68</v>
      </c>
      <c r="G10" s="203">
        <v>264</v>
      </c>
      <c r="H10" s="216">
        <f>_GoBack/G24</f>
        <v>0.42375601926163725</v>
      </c>
    </row>
    <row r="11" spans="2:8">
      <c r="B11" s="145" t="s">
        <v>14</v>
      </c>
      <c r="C11" s="124">
        <v>4</v>
      </c>
      <c r="D11" s="140">
        <f>C11/C24</f>
        <v>6.7340067340067337E-3</v>
      </c>
      <c r="E11" s="146"/>
      <c r="F11" s="204"/>
      <c r="G11" s="204"/>
      <c r="H11" s="217"/>
    </row>
    <row r="12" spans="2:8">
      <c r="B12" s="147" t="s">
        <v>15</v>
      </c>
      <c r="C12" s="124">
        <v>13</v>
      </c>
      <c r="D12" s="140">
        <f>C12/C24</f>
        <v>2.1885521885521887E-2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234</v>
      </c>
      <c r="D13" s="150">
        <f>C13/C24</f>
        <v>0.39393939393939392</v>
      </c>
      <c r="E13" s="151"/>
      <c r="F13" s="205"/>
      <c r="G13" s="205"/>
      <c r="H13" s="218"/>
    </row>
    <row r="14" spans="2:8">
      <c r="B14" s="16" t="s">
        <v>7</v>
      </c>
      <c r="C14" s="39">
        <v>1</v>
      </c>
      <c r="D14" s="99">
        <f>C14/C24</f>
        <v>1.6835016835016834E-3</v>
      </c>
      <c r="F14" s="39" t="s">
        <v>69</v>
      </c>
      <c r="G14" s="39">
        <v>1</v>
      </c>
      <c r="H14" s="158">
        <f>G14/G24</f>
        <v>1.6051364365971107E-3</v>
      </c>
    </row>
    <row r="15" spans="2:8">
      <c r="B15" s="3" t="s">
        <v>9</v>
      </c>
      <c r="C15" s="3">
        <v>9</v>
      </c>
      <c r="D15" s="96">
        <f>C15/C24</f>
        <v>1.5151515151515152E-2</v>
      </c>
      <c r="F15" s="5" t="s">
        <v>70</v>
      </c>
      <c r="G15" s="5">
        <v>11</v>
      </c>
      <c r="H15" s="96">
        <f>G15/G24</f>
        <v>1.7656500802568219E-2</v>
      </c>
    </row>
    <row r="16" spans="2:8">
      <c r="B16" s="3" t="s">
        <v>29</v>
      </c>
      <c r="C16" s="3">
        <v>1</v>
      </c>
      <c r="D16" s="96">
        <f>C16/C24</f>
        <v>1.6835016835016834E-3</v>
      </c>
      <c r="F16" s="5" t="s">
        <v>71</v>
      </c>
      <c r="G16" s="5">
        <v>1</v>
      </c>
      <c r="H16" s="96">
        <f>G16/G24</f>
        <v>1.6051364365971107E-3</v>
      </c>
    </row>
    <row r="17" spans="2:8" ht="15.75" thickBot="1">
      <c r="B17" s="3" t="s">
        <v>27</v>
      </c>
      <c r="C17" s="3">
        <v>37</v>
      </c>
      <c r="D17" s="98">
        <f>C17/C24</f>
        <v>6.2289562289562291E-2</v>
      </c>
      <c r="E17" s="38"/>
      <c r="F17" s="5" t="s">
        <v>72</v>
      </c>
      <c r="G17" s="5">
        <v>40</v>
      </c>
      <c r="H17" s="98">
        <f>G17/G24</f>
        <v>6.4205457463884424E-2</v>
      </c>
    </row>
    <row r="18" spans="2:8">
      <c r="B18" s="5" t="s">
        <v>21</v>
      </c>
      <c r="C18" s="3">
        <v>0</v>
      </c>
      <c r="D18" s="99">
        <f>C18/C24</f>
        <v>0</v>
      </c>
      <c r="F18" s="5" t="s">
        <v>73</v>
      </c>
      <c r="G18" s="5">
        <v>0</v>
      </c>
      <c r="H18" s="99">
        <f>G18/G24</f>
        <v>0</v>
      </c>
    </row>
    <row r="19" spans="2:8" ht="15.75" thickBot="1">
      <c r="B19" s="27" t="s">
        <v>3</v>
      </c>
      <c r="C19" s="30">
        <v>157</v>
      </c>
      <c r="D19" s="97">
        <f>C19/C24</f>
        <v>0.26430976430976433</v>
      </c>
      <c r="F19" s="30" t="s">
        <v>74</v>
      </c>
      <c r="G19" s="30">
        <v>167</v>
      </c>
      <c r="H19" s="97">
        <f>G19/G24</f>
        <v>0.2680577849117175</v>
      </c>
    </row>
    <row r="20" spans="2:8">
      <c r="B20" s="141" t="s">
        <v>18</v>
      </c>
      <c r="C20" s="142">
        <v>35</v>
      </c>
      <c r="D20" s="143">
        <f>C20/C24</f>
        <v>5.8922558922558925E-2</v>
      </c>
      <c r="E20" s="92"/>
      <c r="F20" s="203" t="s">
        <v>75</v>
      </c>
      <c r="G20" s="203">
        <v>121</v>
      </c>
      <c r="H20" s="206">
        <f>G20/G24</f>
        <v>0.1942215088282504</v>
      </c>
    </row>
    <row r="21" spans="2:8">
      <c r="B21" s="145" t="s">
        <v>16</v>
      </c>
      <c r="C21" s="124">
        <v>3</v>
      </c>
      <c r="D21" s="140">
        <f>C21/C24</f>
        <v>5.0505050505050509E-3</v>
      </c>
      <c r="E21" s="93"/>
      <c r="F21" s="204"/>
      <c r="G21" s="204"/>
      <c r="H21" s="207"/>
    </row>
    <row r="22" spans="2:8">
      <c r="B22" s="145" t="s">
        <v>19</v>
      </c>
      <c r="C22" s="124">
        <v>65</v>
      </c>
      <c r="D22" s="140">
        <f>C22/C24</f>
        <v>0.10942760942760943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15</v>
      </c>
      <c r="D23" s="150">
        <f>C23/C24</f>
        <v>2.5252525252525252E-2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594</v>
      </c>
      <c r="D24" s="107">
        <f>SUM(D6:D23)</f>
        <v>1</v>
      </c>
      <c r="E24" s="13"/>
      <c r="F24" s="102" t="s">
        <v>32</v>
      </c>
      <c r="G24" s="103">
        <f>SUM(G6:G23)</f>
        <v>623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8</v>
      </c>
      <c r="D27" s="60"/>
      <c r="E27" s="14"/>
      <c r="F27" s="54" t="s">
        <v>35</v>
      </c>
      <c r="G27" s="42">
        <v>8</v>
      </c>
      <c r="H27" s="60"/>
    </row>
    <row r="28" spans="2:8">
      <c r="B28" s="55" t="s">
        <v>36</v>
      </c>
      <c r="C28" s="4">
        <v>7</v>
      </c>
      <c r="D28" s="61"/>
      <c r="E28" s="14"/>
      <c r="F28" s="55" t="s">
        <v>36</v>
      </c>
      <c r="G28" s="4">
        <v>7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15</v>
      </c>
      <c r="D30" s="68"/>
      <c r="E30" s="13"/>
      <c r="F30" s="66" t="s">
        <v>38</v>
      </c>
      <c r="G30" s="67">
        <f>SUM(G27:G29)</f>
        <v>15</v>
      </c>
      <c r="H30" s="68"/>
    </row>
    <row r="31" spans="2:8" ht="15.75" thickBot="1">
      <c r="B31" s="63" t="s">
        <v>39</v>
      </c>
      <c r="C31" s="64">
        <f>C24+C25+C26+C30</f>
        <v>609</v>
      </c>
      <c r="D31" s="139"/>
      <c r="E31" s="13"/>
      <c r="F31" s="63" t="s">
        <v>39</v>
      </c>
      <c r="G31" s="64">
        <f>G24+G30</f>
        <v>638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2"/>
  <sheetViews>
    <sheetView topLeftCell="A16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84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2</v>
      </c>
      <c r="D6" s="96">
        <f>C6/C24</f>
        <v>3.4364261168384879E-3</v>
      </c>
      <c r="F6" s="5" t="s">
        <v>64</v>
      </c>
      <c r="G6" s="5">
        <v>2</v>
      </c>
      <c r="H6" s="96">
        <f>G6/G24</f>
        <v>3.3277870216306157E-3</v>
      </c>
    </row>
    <row r="7" spans="2:8">
      <c r="B7" s="3" t="s">
        <v>5</v>
      </c>
      <c r="C7" s="3">
        <v>7</v>
      </c>
      <c r="D7" s="96">
        <f>C7/C24</f>
        <v>1.2027491408934709E-2</v>
      </c>
      <c r="F7" s="5" t="s">
        <v>65</v>
      </c>
      <c r="G7" s="5">
        <v>7</v>
      </c>
      <c r="H7" s="96">
        <f>G7/G24</f>
        <v>1.1647254575707155E-2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16</v>
      </c>
      <c r="D9" s="97">
        <f>C9/C24</f>
        <v>2.7491408934707903E-2</v>
      </c>
      <c r="F9" s="30" t="s">
        <v>67</v>
      </c>
      <c r="G9" s="30">
        <v>19</v>
      </c>
      <c r="H9" s="97">
        <f>G9/G24</f>
        <v>3.1613976705490848E-2</v>
      </c>
    </row>
    <row r="10" spans="2:8">
      <c r="B10" s="141" t="s">
        <v>11</v>
      </c>
      <c r="C10" s="142">
        <v>5</v>
      </c>
      <c r="D10" s="143">
        <f>C10/C24</f>
        <v>8.5910652920962206E-3</v>
      </c>
      <c r="E10" s="144"/>
      <c r="F10" s="203" t="s">
        <v>68</v>
      </c>
      <c r="G10" s="203">
        <v>209</v>
      </c>
      <c r="H10" s="216">
        <f>_GoBack/G24</f>
        <v>0.34775374376039936</v>
      </c>
    </row>
    <row r="11" spans="2:8">
      <c r="B11" s="145" t="s">
        <v>14</v>
      </c>
      <c r="C11" s="124">
        <v>6</v>
      </c>
      <c r="D11" s="140">
        <f>C11/C24</f>
        <v>1.0309278350515464E-2</v>
      </c>
      <c r="E11" s="146"/>
      <c r="F11" s="204"/>
      <c r="G11" s="204"/>
      <c r="H11" s="217"/>
    </row>
    <row r="12" spans="2:8">
      <c r="B12" s="147" t="s">
        <v>15</v>
      </c>
      <c r="C12" s="124">
        <v>28</v>
      </c>
      <c r="D12" s="140">
        <f>C12/C24</f>
        <v>4.8109965635738834E-2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165</v>
      </c>
      <c r="D13" s="150">
        <f>C13/C24</f>
        <v>0.28350515463917525</v>
      </c>
      <c r="E13" s="151"/>
      <c r="F13" s="205"/>
      <c r="G13" s="205"/>
      <c r="H13" s="218"/>
    </row>
    <row r="14" spans="2:8">
      <c r="B14" s="16" t="s">
        <v>7</v>
      </c>
      <c r="C14" s="39">
        <v>0</v>
      </c>
      <c r="D14" s="99">
        <f>C14/C24</f>
        <v>0</v>
      </c>
      <c r="F14" s="39" t="s">
        <v>69</v>
      </c>
      <c r="G14" s="39">
        <v>0</v>
      </c>
      <c r="H14" s="158">
        <f>G14/G24</f>
        <v>0</v>
      </c>
    </row>
    <row r="15" spans="2:8">
      <c r="B15" s="3" t="s">
        <v>9</v>
      </c>
      <c r="C15" s="3">
        <v>6</v>
      </c>
      <c r="D15" s="96">
        <f>C15/C24</f>
        <v>1.0309278350515464E-2</v>
      </c>
      <c r="F15" s="5" t="s">
        <v>70</v>
      </c>
      <c r="G15" s="5">
        <v>6</v>
      </c>
      <c r="H15" s="96">
        <f>G15/G24</f>
        <v>9.9833610648918467E-3</v>
      </c>
    </row>
    <row r="16" spans="2:8">
      <c r="B16" s="3" t="s">
        <v>29</v>
      </c>
      <c r="C16" s="3">
        <v>7</v>
      </c>
      <c r="D16" s="96">
        <f>C16/C24</f>
        <v>1.2027491408934709E-2</v>
      </c>
      <c r="F16" s="5" t="s">
        <v>71</v>
      </c>
      <c r="G16" s="5">
        <v>8</v>
      </c>
      <c r="H16" s="96">
        <f>G16/G24</f>
        <v>1.3311148086522463E-2</v>
      </c>
    </row>
    <row r="17" spans="2:8" ht="15.75" thickBot="1">
      <c r="B17" s="3" t="s">
        <v>27</v>
      </c>
      <c r="C17" s="3">
        <v>31</v>
      </c>
      <c r="D17" s="98">
        <f>C17/C24</f>
        <v>5.3264604810996562E-2</v>
      </c>
      <c r="E17" s="38"/>
      <c r="F17" s="5" t="s">
        <v>72</v>
      </c>
      <c r="G17" s="5">
        <v>31</v>
      </c>
      <c r="H17" s="98">
        <f>G17/G24</f>
        <v>5.1580698835274545E-2</v>
      </c>
    </row>
    <row r="18" spans="2:8">
      <c r="B18" s="5" t="s">
        <v>21</v>
      </c>
      <c r="C18" s="3">
        <v>3</v>
      </c>
      <c r="D18" s="99">
        <f>C18/C24</f>
        <v>5.1546391752577319E-3</v>
      </c>
      <c r="F18" s="5" t="s">
        <v>73</v>
      </c>
      <c r="G18" s="5">
        <v>3</v>
      </c>
      <c r="H18" s="99">
        <f>G18/G24</f>
        <v>4.9916805324459234E-3</v>
      </c>
    </row>
    <row r="19" spans="2:8" ht="15.75" thickBot="1">
      <c r="B19" s="27" t="s">
        <v>3</v>
      </c>
      <c r="C19" s="30">
        <v>122</v>
      </c>
      <c r="D19" s="97">
        <f>C19/C24</f>
        <v>0.20962199312714777</v>
      </c>
      <c r="F19" s="30" t="s">
        <v>74</v>
      </c>
      <c r="G19" s="30">
        <v>128</v>
      </c>
      <c r="H19" s="97">
        <f>G19/G24</f>
        <v>0.21297836938435941</v>
      </c>
    </row>
    <row r="20" spans="2:8">
      <c r="B20" s="141" t="s">
        <v>18</v>
      </c>
      <c r="C20" s="142">
        <v>61</v>
      </c>
      <c r="D20" s="143">
        <f>C20/C24</f>
        <v>0.10481099656357389</v>
      </c>
      <c r="E20" s="92"/>
      <c r="F20" s="203" t="s">
        <v>75</v>
      </c>
      <c r="G20" s="203">
        <v>188</v>
      </c>
      <c r="H20" s="206">
        <f>G20/G24</f>
        <v>0.31281198003327787</v>
      </c>
    </row>
    <row r="21" spans="2:8">
      <c r="B21" s="145" t="s">
        <v>16</v>
      </c>
      <c r="C21" s="124">
        <v>7</v>
      </c>
      <c r="D21" s="140">
        <f>C21/C24</f>
        <v>1.2027491408934709E-2</v>
      </c>
      <c r="E21" s="93"/>
      <c r="F21" s="204"/>
      <c r="G21" s="204"/>
      <c r="H21" s="207"/>
    </row>
    <row r="22" spans="2:8">
      <c r="B22" s="145" t="s">
        <v>19</v>
      </c>
      <c r="C22" s="124">
        <v>88</v>
      </c>
      <c r="D22" s="140">
        <f>C22/C24</f>
        <v>0.15120274914089346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28</v>
      </c>
      <c r="D23" s="150">
        <f>C23/C24</f>
        <v>4.8109965635738834E-2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582</v>
      </c>
      <c r="D24" s="107">
        <f>SUM(D6:D23)</f>
        <v>1</v>
      </c>
      <c r="E24" s="13"/>
      <c r="F24" s="102" t="s">
        <v>32</v>
      </c>
      <c r="G24" s="103">
        <f>SUM(G6:G23)</f>
        <v>601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6</v>
      </c>
      <c r="D27" s="60"/>
      <c r="E27" s="14"/>
      <c r="F27" s="54" t="s">
        <v>35</v>
      </c>
      <c r="G27" s="42">
        <v>6</v>
      </c>
      <c r="H27" s="60"/>
    </row>
    <row r="28" spans="2:8">
      <c r="B28" s="55" t="s">
        <v>36</v>
      </c>
      <c r="C28" s="4">
        <v>19</v>
      </c>
      <c r="D28" s="61"/>
      <c r="E28" s="14"/>
      <c r="F28" s="55" t="s">
        <v>36</v>
      </c>
      <c r="G28" s="4">
        <v>19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25</v>
      </c>
      <c r="D30" s="68"/>
      <c r="E30" s="13"/>
      <c r="F30" s="66" t="s">
        <v>38</v>
      </c>
      <c r="G30" s="67">
        <f>SUM(G27:G29)</f>
        <v>25</v>
      </c>
      <c r="H30" s="68"/>
    </row>
    <row r="31" spans="2:8" ht="15.75" thickBot="1">
      <c r="B31" s="63" t="s">
        <v>39</v>
      </c>
      <c r="C31" s="64">
        <f>C24+C25+C26+C30</f>
        <v>607</v>
      </c>
      <c r="D31" s="139"/>
      <c r="E31" s="13"/>
      <c r="F31" s="63" t="s">
        <v>39</v>
      </c>
      <c r="G31" s="64">
        <f>G24+G30</f>
        <v>626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2"/>
  <sheetViews>
    <sheetView topLeftCell="A19" workbookViewId="0">
      <selection activeCell="C27" sqref="C27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86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1.7006802721088435E-3</v>
      </c>
      <c r="F6" s="5" t="s">
        <v>64</v>
      </c>
      <c r="G6" s="5">
        <v>1</v>
      </c>
      <c r="H6" s="96">
        <f>G6/G24</f>
        <v>1.6556291390728477E-3</v>
      </c>
    </row>
    <row r="7" spans="2:8">
      <c r="B7" s="3" t="s">
        <v>5</v>
      </c>
      <c r="C7" s="3">
        <v>18</v>
      </c>
      <c r="D7" s="96">
        <f>C7/C24</f>
        <v>3.0612244897959183E-2</v>
      </c>
      <c r="F7" s="5" t="s">
        <v>65</v>
      </c>
      <c r="G7" s="5">
        <v>19</v>
      </c>
      <c r="H7" s="96">
        <f>G7/G24</f>
        <v>3.1456953642384107E-2</v>
      </c>
    </row>
    <row r="8" spans="2:8">
      <c r="B8" s="3" t="s">
        <v>23</v>
      </c>
      <c r="C8" s="3">
        <v>0</v>
      </c>
      <c r="D8" s="96">
        <f>C8/C24</f>
        <v>0</v>
      </c>
      <c r="F8" s="5" t="s">
        <v>66</v>
      </c>
      <c r="G8" s="5">
        <v>0</v>
      </c>
      <c r="H8" s="96">
        <f>G8/G24</f>
        <v>0</v>
      </c>
    </row>
    <row r="9" spans="2:8" ht="15.75" thickBot="1">
      <c r="B9" s="27" t="s">
        <v>25</v>
      </c>
      <c r="C9" s="27">
        <v>6</v>
      </c>
      <c r="D9" s="97">
        <f>C9/C24</f>
        <v>1.020408163265306E-2</v>
      </c>
      <c r="F9" s="30" t="s">
        <v>67</v>
      </c>
      <c r="G9" s="30">
        <v>6</v>
      </c>
      <c r="H9" s="97">
        <f>G9/G24</f>
        <v>9.9337748344370865E-3</v>
      </c>
    </row>
    <row r="10" spans="2:8">
      <c r="B10" s="141" t="s">
        <v>11</v>
      </c>
      <c r="C10" s="142">
        <v>3</v>
      </c>
      <c r="D10" s="143">
        <f>C10/C24</f>
        <v>5.1020408163265302E-3</v>
      </c>
      <c r="E10" s="144"/>
      <c r="F10" s="203" t="s">
        <v>68</v>
      </c>
      <c r="G10" s="203">
        <v>234</v>
      </c>
      <c r="H10" s="216">
        <f>_GoBack/G24</f>
        <v>0.38741721854304634</v>
      </c>
    </row>
    <row r="11" spans="2:8">
      <c r="B11" s="145" t="s">
        <v>14</v>
      </c>
      <c r="C11" s="124">
        <v>4</v>
      </c>
      <c r="D11" s="140">
        <f>C11/C24</f>
        <v>6.8027210884353739E-3</v>
      </c>
      <c r="E11" s="146"/>
      <c r="F11" s="204"/>
      <c r="G11" s="204"/>
      <c r="H11" s="217"/>
    </row>
    <row r="12" spans="2:8">
      <c r="B12" s="147" t="s">
        <v>15</v>
      </c>
      <c r="C12" s="124">
        <v>16</v>
      </c>
      <c r="D12" s="140">
        <f>C12/C24</f>
        <v>2.7210884353741496E-2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199</v>
      </c>
      <c r="D13" s="150">
        <f>C13/C24</f>
        <v>0.33843537414965985</v>
      </c>
      <c r="E13" s="151"/>
      <c r="F13" s="205"/>
      <c r="G13" s="205"/>
      <c r="H13" s="218"/>
    </row>
    <row r="14" spans="2:8">
      <c r="B14" s="16" t="s">
        <v>7</v>
      </c>
      <c r="C14" s="39">
        <v>1</v>
      </c>
      <c r="D14" s="99">
        <f>C14/C24</f>
        <v>1.7006802721088435E-3</v>
      </c>
      <c r="F14" s="39" t="s">
        <v>69</v>
      </c>
      <c r="G14" s="39">
        <v>1</v>
      </c>
      <c r="H14" s="158">
        <f>G14/G24</f>
        <v>1.6556291390728477E-3</v>
      </c>
    </row>
    <row r="15" spans="2:8">
      <c r="B15" s="3" t="s">
        <v>9</v>
      </c>
      <c r="C15" s="3">
        <v>7</v>
      </c>
      <c r="D15" s="96">
        <f>C15/C24</f>
        <v>1.1904761904761904E-2</v>
      </c>
      <c r="F15" s="5" t="s">
        <v>70</v>
      </c>
      <c r="G15" s="5">
        <v>8</v>
      </c>
      <c r="H15" s="96">
        <f>G15/G24</f>
        <v>1.3245033112582781E-2</v>
      </c>
    </row>
    <row r="16" spans="2:8">
      <c r="B16" s="3" t="s">
        <v>29</v>
      </c>
      <c r="C16" s="3">
        <v>1</v>
      </c>
      <c r="D16" s="96">
        <f>C16/C24</f>
        <v>1.7006802721088435E-3</v>
      </c>
      <c r="F16" s="5" t="s">
        <v>71</v>
      </c>
      <c r="G16" s="5">
        <v>1</v>
      </c>
      <c r="H16" s="96">
        <f>G16/G24</f>
        <v>1.6556291390728477E-3</v>
      </c>
    </row>
    <row r="17" spans="2:8" ht="15.75" thickBot="1">
      <c r="B17" s="3" t="s">
        <v>27</v>
      </c>
      <c r="C17" s="3">
        <v>32</v>
      </c>
      <c r="D17" s="98">
        <f>C17/C24</f>
        <v>5.4421768707482991E-2</v>
      </c>
      <c r="E17" s="38"/>
      <c r="F17" s="5" t="s">
        <v>72</v>
      </c>
      <c r="G17" s="5">
        <v>32</v>
      </c>
      <c r="H17" s="98">
        <f>G17/G24</f>
        <v>5.2980132450331126E-2</v>
      </c>
    </row>
    <row r="18" spans="2:8">
      <c r="B18" s="5" t="s">
        <v>21</v>
      </c>
      <c r="C18" s="3">
        <v>1</v>
      </c>
      <c r="D18" s="99">
        <f>C18/C24</f>
        <v>1.7006802721088435E-3</v>
      </c>
      <c r="F18" s="5" t="s">
        <v>73</v>
      </c>
      <c r="G18" s="5">
        <v>1</v>
      </c>
      <c r="H18" s="99">
        <f>G18/G24</f>
        <v>1.6556291390728477E-3</v>
      </c>
    </row>
    <row r="19" spans="2:8" ht="15.75" thickBot="1">
      <c r="B19" s="27" t="s">
        <v>3</v>
      </c>
      <c r="C19" s="30">
        <v>149</v>
      </c>
      <c r="D19" s="97">
        <f>C19/C24</f>
        <v>0.25340136054421769</v>
      </c>
      <c r="F19" s="30" t="s">
        <v>74</v>
      </c>
      <c r="G19" s="30">
        <v>151</v>
      </c>
      <c r="H19" s="97">
        <f>G19/G24</f>
        <v>0.25</v>
      </c>
    </row>
    <row r="20" spans="2:8">
      <c r="B20" s="141" t="s">
        <v>18</v>
      </c>
      <c r="C20" s="142">
        <v>39</v>
      </c>
      <c r="D20" s="143">
        <f>C20/C24</f>
        <v>6.6326530612244902E-2</v>
      </c>
      <c r="E20" s="92"/>
      <c r="F20" s="203" t="s">
        <v>75</v>
      </c>
      <c r="G20" s="203">
        <v>150</v>
      </c>
      <c r="H20" s="206">
        <f>G20/G24</f>
        <v>0.24834437086092714</v>
      </c>
    </row>
    <row r="21" spans="2:8">
      <c r="B21" s="145" t="s">
        <v>16</v>
      </c>
      <c r="C21" s="124">
        <v>8</v>
      </c>
      <c r="D21" s="140">
        <f>C21/C24</f>
        <v>1.3605442176870748E-2</v>
      </c>
      <c r="E21" s="93"/>
      <c r="F21" s="204"/>
      <c r="G21" s="204"/>
      <c r="H21" s="207"/>
    </row>
    <row r="22" spans="2:8">
      <c r="B22" s="145" t="s">
        <v>19</v>
      </c>
      <c r="C22" s="124">
        <v>94</v>
      </c>
      <c r="D22" s="140">
        <f>C22/C24</f>
        <v>0.1598639455782313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9</v>
      </c>
      <c r="D23" s="150">
        <f>C23/C24</f>
        <v>1.5306122448979591E-2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588</v>
      </c>
      <c r="D24" s="107">
        <f>SUM(D6:D23)</f>
        <v>1.0000000000000002</v>
      </c>
      <c r="E24" s="13"/>
      <c r="F24" s="102" t="s">
        <v>32</v>
      </c>
      <c r="G24" s="103">
        <f>SUM(G6:G23)</f>
        <v>604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9</v>
      </c>
      <c r="D27" s="60"/>
      <c r="E27" s="14"/>
      <c r="F27" s="54" t="s">
        <v>35</v>
      </c>
      <c r="G27" s="42">
        <v>9</v>
      </c>
      <c r="H27" s="60"/>
    </row>
    <row r="28" spans="2:8">
      <c r="B28" s="55" t="s">
        <v>36</v>
      </c>
      <c r="C28" s="4">
        <v>12</v>
      </c>
      <c r="D28" s="61"/>
      <c r="E28" s="14"/>
      <c r="F28" s="55" t="s">
        <v>36</v>
      </c>
      <c r="G28" s="4">
        <v>12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21</v>
      </c>
      <c r="D30" s="68"/>
      <c r="E30" s="13"/>
      <c r="F30" s="66" t="s">
        <v>38</v>
      </c>
      <c r="G30" s="67">
        <f>SUM(G27:G29)</f>
        <v>21</v>
      </c>
      <c r="H30" s="68"/>
    </row>
    <row r="31" spans="2:8" ht="15.75" thickBot="1">
      <c r="B31" s="63" t="s">
        <v>39</v>
      </c>
      <c r="C31" s="64">
        <f>C24+C25+C26+C30</f>
        <v>609</v>
      </c>
      <c r="D31" s="139"/>
      <c r="E31" s="13"/>
      <c r="F31" s="63" t="s">
        <v>39</v>
      </c>
      <c r="G31" s="64">
        <f>G24+G30</f>
        <v>625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2"/>
  <sheetViews>
    <sheetView topLeftCell="A13" workbookViewId="0">
      <selection activeCell="C28" sqref="C28"/>
    </sheetView>
  </sheetViews>
  <sheetFormatPr defaultRowHeight="15"/>
  <cols>
    <col min="2" max="2" width="41" bestFit="1" customWidth="1"/>
    <col min="5" max="5" width="6" style="11" customWidth="1"/>
    <col min="6" max="6" width="27.5703125" bestFit="1" customWidth="1"/>
  </cols>
  <sheetData>
    <row r="1" spans="2:8" ht="15.75" thickBot="1"/>
    <row r="2" spans="2:8" ht="15.75" thickBot="1">
      <c r="B2" s="209" t="s">
        <v>85</v>
      </c>
      <c r="C2" s="210"/>
      <c r="D2" s="210"/>
      <c r="E2" s="210"/>
      <c r="F2" s="210"/>
      <c r="G2" s="210"/>
      <c r="H2" s="211"/>
    </row>
    <row r="4" spans="2:8">
      <c r="B4" s="212" t="s">
        <v>0</v>
      </c>
      <c r="C4" s="213"/>
      <c r="D4" s="214"/>
      <c r="F4" s="215" t="s">
        <v>1</v>
      </c>
      <c r="G4" s="215"/>
      <c r="H4" s="215"/>
    </row>
    <row r="5" spans="2:8">
      <c r="B5" s="100"/>
      <c r="C5" s="101" t="s">
        <v>2</v>
      </c>
      <c r="D5" s="15" t="s">
        <v>41</v>
      </c>
      <c r="E5" s="12"/>
      <c r="F5" s="104"/>
      <c r="G5" s="101" t="s">
        <v>2</v>
      </c>
      <c r="H5" s="23" t="s">
        <v>41</v>
      </c>
    </row>
    <row r="6" spans="2:8">
      <c r="B6" s="3" t="s">
        <v>63</v>
      </c>
      <c r="C6" s="3">
        <v>1</v>
      </c>
      <c r="D6" s="96">
        <f>C6/C24</f>
        <v>1.9157088122605363E-3</v>
      </c>
      <c r="F6" s="5" t="s">
        <v>64</v>
      </c>
      <c r="G6" s="5">
        <v>1</v>
      </c>
      <c r="H6" s="96">
        <f>G6/G24</f>
        <v>1.8281535648994515E-3</v>
      </c>
    </row>
    <row r="7" spans="2:8">
      <c r="B7" s="3" t="s">
        <v>5</v>
      </c>
      <c r="C7" s="3">
        <v>12</v>
      </c>
      <c r="D7" s="96">
        <f>C7/C24</f>
        <v>2.2988505747126436E-2</v>
      </c>
      <c r="F7" s="5" t="s">
        <v>65</v>
      </c>
      <c r="G7" s="5">
        <v>13</v>
      </c>
      <c r="H7" s="96">
        <f>G7/G24</f>
        <v>2.376599634369287E-2</v>
      </c>
    </row>
    <row r="8" spans="2:8">
      <c r="B8" s="3" t="s">
        <v>23</v>
      </c>
      <c r="C8" s="3">
        <v>1</v>
      </c>
      <c r="D8" s="96">
        <f>C8/C24</f>
        <v>1.9157088122605363E-3</v>
      </c>
      <c r="F8" s="5" t="s">
        <v>66</v>
      </c>
      <c r="G8" s="5">
        <v>1</v>
      </c>
      <c r="H8" s="96">
        <f>G8/G24</f>
        <v>1.8281535648994515E-3</v>
      </c>
    </row>
    <row r="9" spans="2:8" ht="15.75" thickBot="1">
      <c r="B9" s="27" t="s">
        <v>25</v>
      </c>
      <c r="C9" s="27">
        <v>11</v>
      </c>
      <c r="D9" s="97">
        <f>C9/C24</f>
        <v>2.1072796934865901E-2</v>
      </c>
      <c r="F9" s="30" t="s">
        <v>67</v>
      </c>
      <c r="G9" s="30">
        <v>12</v>
      </c>
      <c r="H9" s="97">
        <f>G9/G24</f>
        <v>2.1937842778793418E-2</v>
      </c>
    </row>
    <row r="10" spans="2:8">
      <c r="B10" s="141" t="s">
        <v>11</v>
      </c>
      <c r="C10" s="142">
        <v>5</v>
      </c>
      <c r="D10" s="143">
        <f>C10/C24</f>
        <v>9.5785440613026813E-3</v>
      </c>
      <c r="E10" s="144"/>
      <c r="F10" s="203" t="s">
        <v>68</v>
      </c>
      <c r="G10" s="203">
        <v>212</v>
      </c>
      <c r="H10" s="216">
        <f>_GoBack/G24</f>
        <v>0.38756855575868371</v>
      </c>
    </row>
    <row r="11" spans="2:8">
      <c r="B11" s="145" t="s">
        <v>14</v>
      </c>
      <c r="C11" s="124">
        <v>0</v>
      </c>
      <c r="D11" s="140">
        <f>C11/C24</f>
        <v>0</v>
      </c>
      <c r="E11" s="146"/>
      <c r="F11" s="204"/>
      <c r="G11" s="204"/>
      <c r="H11" s="217"/>
    </row>
    <row r="12" spans="2:8">
      <c r="B12" s="147" t="s">
        <v>15</v>
      </c>
      <c r="C12" s="124">
        <v>19</v>
      </c>
      <c r="D12" s="140">
        <f>C12/C24</f>
        <v>3.6398467432950193E-2</v>
      </c>
      <c r="E12" s="146"/>
      <c r="F12" s="204"/>
      <c r="G12" s="204"/>
      <c r="H12" s="217"/>
    </row>
    <row r="13" spans="2:8" ht="15.75" thickBot="1">
      <c r="B13" s="148" t="s">
        <v>13</v>
      </c>
      <c r="C13" s="149">
        <v>180</v>
      </c>
      <c r="D13" s="150">
        <f>C13/C24</f>
        <v>0.34482758620689657</v>
      </c>
      <c r="E13" s="151"/>
      <c r="F13" s="205"/>
      <c r="G13" s="205"/>
      <c r="H13" s="218"/>
    </row>
    <row r="14" spans="2:8">
      <c r="B14" s="16" t="s">
        <v>7</v>
      </c>
      <c r="C14" s="39">
        <v>0</v>
      </c>
      <c r="D14" s="99">
        <f>C14/C24</f>
        <v>0</v>
      </c>
      <c r="F14" s="39" t="s">
        <v>69</v>
      </c>
      <c r="G14" s="39">
        <v>0</v>
      </c>
      <c r="H14" s="158">
        <f>G14/G24</f>
        <v>0</v>
      </c>
    </row>
    <row r="15" spans="2:8">
      <c r="B15" s="3" t="s">
        <v>9</v>
      </c>
      <c r="C15" s="3">
        <v>1</v>
      </c>
      <c r="D15" s="96">
        <f>C15/C24</f>
        <v>1.9157088122605363E-3</v>
      </c>
      <c r="F15" s="5" t="s">
        <v>70</v>
      </c>
      <c r="G15" s="5">
        <v>1</v>
      </c>
      <c r="H15" s="96">
        <f>G15/G24</f>
        <v>1.8281535648994515E-3</v>
      </c>
    </row>
    <row r="16" spans="2:8">
      <c r="B16" s="3" t="s">
        <v>29</v>
      </c>
      <c r="C16" s="3">
        <v>1</v>
      </c>
      <c r="D16" s="96">
        <f>C16/C24</f>
        <v>1.9157088122605363E-3</v>
      </c>
      <c r="F16" s="5" t="s">
        <v>71</v>
      </c>
      <c r="G16" s="5">
        <v>1</v>
      </c>
      <c r="H16" s="96">
        <f>G16/G24</f>
        <v>1.8281535648994515E-3</v>
      </c>
    </row>
    <row r="17" spans="2:8" ht="15.75" thickBot="1">
      <c r="B17" s="3" t="s">
        <v>27</v>
      </c>
      <c r="C17" s="3">
        <v>18</v>
      </c>
      <c r="D17" s="98">
        <f>C17/C24</f>
        <v>3.4482758620689655E-2</v>
      </c>
      <c r="E17" s="38"/>
      <c r="F17" s="5" t="s">
        <v>72</v>
      </c>
      <c r="G17" s="5">
        <v>20</v>
      </c>
      <c r="H17" s="98">
        <f>G17/G24</f>
        <v>3.6563071297989032E-2</v>
      </c>
    </row>
    <row r="18" spans="2:8">
      <c r="B18" s="5" t="s">
        <v>21</v>
      </c>
      <c r="C18" s="3">
        <v>0</v>
      </c>
      <c r="D18" s="99">
        <f>C18/C24</f>
        <v>0</v>
      </c>
      <c r="F18" s="5" t="s">
        <v>73</v>
      </c>
      <c r="G18" s="5">
        <v>0</v>
      </c>
      <c r="H18" s="99">
        <f>G18/G24</f>
        <v>0</v>
      </c>
    </row>
    <row r="19" spans="2:8" ht="15.75" thickBot="1">
      <c r="B19" s="27" t="s">
        <v>3</v>
      </c>
      <c r="C19" s="30">
        <v>143</v>
      </c>
      <c r="D19" s="97">
        <f>C19/C24</f>
        <v>0.27394636015325668</v>
      </c>
      <c r="F19" s="30" t="s">
        <v>74</v>
      </c>
      <c r="G19" s="30">
        <v>150</v>
      </c>
      <c r="H19" s="97">
        <f>G19/G24</f>
        <v>0.27422303473491771</v>
      </c>
    </row>
    <row r="20" spans="2:8">
      <c r="B20" s="141" t="s">
        <v>18</v>
      </c>
      <c r="C20" s="142">
        <v>47</v>
      </c>
      <c r="D20" s="143">
        <f>C20/C24</f>
        <v>9.0038314176245207E-2</v>
      </c>
      <c r="E20" s="92"/>
      <c r="F20" s="203" t="s">
        <v>75</v>
      </c>
      <c r="G20" s="203">
        <v>136</v>
      </c>
      <c r="H20" s="206">
        <f>G20/G24</f>
        <v>0.24862888482632542</v>
      </c>
    </row>
    <row r="21" spans="2:8">
      <c r="B21" s="145" t="s">
        <v>16</v>
      </c>
      <c r="C21" s="124">
        <v>8</v>
      </c>
      <c r="D21" s="140">
        <f>C21/C24</f>
        <v>1.532567049808429E-2</v>
      </c>
      <c r="E21" s="93"/>
      <c r="F21" s="204"/>
      <c r="G21" s="204"/>
      <c r="H21" s="207"/>
    </row>
    <row r="22" spans="2:8">
      <c r="B22" s="145" t="s">
        <v>19</v>
      </c>
      <c r="C22" s="124">
        <v>57</v>
      </c>
      <c r="D22" s="140">
        <f>C22/C24</f>
        <v>0.10919540229885058</v>
      </c>
      <c r="E22" s="93"/>
      <c r="F22" s="204"/>
      <c r="G22" s="204"/>
      <c r="H22" s="207"/>
    </row>
    <row r="23" spans="2:8" ht="15.75" thickBot="1">
      <c r="B23" s="148" t="s">
        <v>20</v>
      </c>
      <c r="C23" s="149">
        <v>18</v>
      </c>
      <c r="D23" s="150">
        <f>C23/C24</f>
        <v>3.4482758620689655E-2</v>
      </c>
      <c r="E23" s="94"/>
      <c r="F23" s="205"/>
      <c r="G23" s="205"/>
      <c r="H23" s="208"/>
    </row>
    <row r="24" spans="2:8">
      <c r="B24" s="102" t="s">
        <v>31</v>
      </c>
      <c r="C24" s="103">
        <f>SUM(C6:C23)</f>
        <v>522</v>
      </c>
      <c r="D24" s="107">
        <f>SUM(D6:D23)</f>
        <v>1.0000000000000002</v>
      </c>
      <c r="E24" s="13"/>
      <c r="F24" s="102" t="s">
        <v>32</v>
      </c>
      <c r="G24" s="103">
        <f>SUM(G6:G23)</f>
        <v>547</v>
      </c>
      <c r="H24" s="107">
        <f>SUM(H6:H23)</f>
        <v>1</v>
      </c>
    </row>
    <row r="25" spans="2:8">
      <c r="B25" s="8" t="s">
        <v>33</v>
      </c>
      <c r="C25" s="6"/>
      <c r="D25" s="18"/>
      <c r="F25" s="9"/>
      <c r="G25" s="10"/>
      <c r="H25" s="2"/>
    </row>
    <row r="26" spans="2:8" ht="15.75" thickBot="1">
      <c r="B26" s="52" t="s">
        <v>34</v>
      </c>
      <c r="C26" s="28"/>
      <c r="D26" s="29"/>
      <c r="F26" s="56"/>
      <c r="G26" s="57"/>
      <c r="H26" s="58"/>
    </row>
    <row r="27" spans="2:8">
      <c r="B27" s="54" t="s">
        <v>35</v>
      </c>
      <c r="C27" s="42">
        <v>3</v>
      </c>
      <c r="D27" s="60"/>
      <c r="E27" s="14"/>
      <c r="F27" s="54" t="s">
        <v>35</v>
      </c>
      <c r="G27" s="42">
        <v>3</v>
      </c>
      <c r="H27" s="60"/>
    </row>
    <row r="28" spans="2:8">
      <c r="B28" s="55" t="s">
        <v>36</v>
      </c>
      <c r="C28" s="4">
        <v>7</v>
      </c>
      <c r="D28" s="61"/>
      <c r="E28" s="14"/>
      <c r="F28" s="55" t="s">
        <v>36</v>
      </c>
      <c r="G28" s="4">
        <v>7</v>
      </c>
      <c r="H28" s="61"/>
    </row>
    <row r="29" spans="2:8">
      <c r="B29" s="55" t="s">
        <v>37</v>
      </c>
      <c r="C29" s="4"/>
      <c r="D29" s="61"/>
      <c r="E29" s="14"/>
      <c r="F29" s="55" t="s">
        <v>37</v>
      </c>
      <c r="G29" s="4"/>
      <c r="H29" s="61"/>
    </row>
    <row r="30" spans="2:8" ht="15.75" thickBot="1">
      <c r="B30" s="66" t="s">
        <v>38</v>
      </c>
      <c r="C30" s="67">
        <f>SUM(C27:C29)</f>
        <v>10</v>
      </c>
      <c r="D30" s="68"/>
      <c r="E30" s="13"/>
      <c r="F30" s="66" t="s">
        <v>38</v>
      </c>
      <c r="G30" s="67">
        <f>SUM(G27:G29)</f>
        <v>10</v>
      </c>
      <c r="H30" s="68"/>
    </row>
    <row r="31" spans="2:8" ht="15.75" thickBot="1">
      <c r="B31" s="63" t="s">
        <v>39</v>
      </c>
      <c r="C31" s="64">
        <f>C24+C25+C26+C30</f>
        <v>532</v>
      </c>
      <c r="D31" s="139"/>
      <c r="E31" s="13"/>
      <c r="F31" s="63" t="s">
        <v>39</v>
      </c>
      <c r="G31" s="64">
        <f>G24+G30</f>
        <v>557</v>
      </c>
      <c r="H31" s="69"/>
    </row>
    <row r="32" spans="2:8">
      <c r="B32" s="62" t="s">
        <v>40</v>
      </c>
      <c r="C32" s="53"/>
      <c r="D32" s="18"/>
      <c r="E32" s="13"/>
      <c r="F32" s="62" t="s">
        <v>40</v>
      </c>
      <c r="G32" s="53"/>
      <c r="H32" s="59"/>
    </row>
  </sheetData>
  <mergeCells count="9">
    <mergeCell ref="F20:F23"/>
    <mergeCell ref="G20:G23"/>
    <mergeCell ref="H20:H23"/>
    <mergeCell ref="B2:H2"/>
    <mergeCell ref="B4:D4"/>
    <mergeCell ref="F4:H4"/>
    <mergeCell ref="F10:F13"/>
    <mergeCell ref="G10:G13"/>
    <mergeCell ref="H10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20</vt:i4>
      </vt:variant>
    </vt:vector>
  </HeadingPairs>
  <TitlesOfParts>
    <vt:vector size="44" baseType="lpstr">
      <vt:lpstr>1</vt:lpstr>
      <vt:lpstr>2</vt:lpstr>
      <vt:lpstr>3</vt:lpstr>
      <vt:lpstr>speciale</vt:lpstr>
      <vt:lpstr>4</vt:lpstr>
      <vt:lpstr>5</vt:lpstr>
      <vt:lpstr>6</vt:lpstr>
      <vt:lpstr>8</vt:lpstr>
      <vt:lpstr>7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PARTITI</vt:lpstr>
      <vt:lpstr>CANDIDATI</vt:lpstr>
      <vt:lpstr>Foglio1</vt:lpstr>
      <vt:lpstr>Foglio2</vt:lpstr>
      <vt:lpstr>Foglio3</vt:lpstr>
      <vt:lpstr>'1'!_GoBack</vt:lpstr>
      <vt:lpstr>'10'!_GoBack</vt:lpstr>
      <vt:lpstr>'11'!_GoBack</vt:lpstr>
      <vt:lpstr>'12'!_GoBack</vt:lpstr>
      <vt:lpstr>'13'!_GoBack</vt:lpstr>
      <vt:lpstr>'14'!_GoBack</vt:lpstr>
      <vt:lpstr>'15'!_GoBack</vt:lpstr>
      <vt:lpstr>'16'!_GoBack</vt:lpstr>
      <vt:lpstr>'17'!_GoBack</vt:lpstr>
      <vt:lpstr>'18'!_GoBack</vt:lpstr>
      <vt:lpstr>'2'!_GoBack</vt:lpstr>
      <vt:lpstr>'3'!_GoBack</vt:lpstr>
      <vt:lpstr>'4'!_GoBack</vt:lpstr>
      <vt:lpstr>'5'!_GoBack</vt:lpstr>
      <vt:lpstr>'6'!_GoBack</vt:lpstr>
      <vt:lpstr>'7'!_GoBack</vt:lpstr>
      <vt:lpstr>'8'!_GoBack</vt:lpstr>
      <vt:lpstr>'9'!_GoBack</vt:lpstr>
      <vt:lpstr>Foglio1!_GoBack</vt:lpstr>
      <vt:lpstr>speciale!_GoBack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Tosca</dc:creator>
  <cp:lastModifiedBy>Tosca</cp:lastModifiedBy>
  <dcterms:created xsi:type="dcterms:W3CDTF">2018-03-04T16:21:01Z</dcterms:created>
  <dcterms:modified xsi:type="dcterms:W3CDTF">2018-03-05T11:02:00Z</dcterms:modified>
</cp:coreProperties>
</file>